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Susan Admin\UEBA 2nd Edition\Supplementary Content\UEBA 2nd Ed Supplementary Content\Chap 10\"/>
    </mc:Choice>
  </mc:AlternateContent>
  <bookViews>
    <workbookView xWindow="240" yWindow="75" windowWidth="20115" windowHeight="7995"/>
  </bookViews>
  <sheets>
    <sheet name="Fig 10.1" sheetId="14" r:id="rId1"/>
    <sheet name="Fig 10.2" sheetId="2" r:id="rId2"/>
    <sheet name="Fig 10.3" sheetId="4" r:id="rId3"/>
    <sheet name="Fig 10.4" sheetId="7" r:id="rId4"/>
    <sheet name="Fig 10.5" sheetId="8" r:id="rId5"/>
    <sheet name="Fig 10.6" sheetId="9" r:id="rId6"/>
  </sheets>
  <externalReferences>
    <externalReference r:id="rId7"/>
  </externalReferences>
  <definedNames>
    <definedName name="_xlnm._FilterDatabase" localSheetId="1" hidden="1">'Fig 10.2'!$A$3:$O$24</definedName>
    <definedName name="inflation">[1]Assumptions!$A$1</definedName>
  </definedNames>
  <calcPr calcId="152511"/>
</workbook>
</file>

<file path=xl/calcChain.xml><?xml version="1.0" encoding="utf-8"?>
<calcChain xmlns="http://schemas.openxmlformats.org/spreadsheetml/2006/main">
  <c r="C10" i="9" l="1"/>
  <c r="C14" i="9" l="1"/>
  <c r="H3" i="2"/>
  <c r="I3" i="2" s="1"/>
  <c r="J3" i="2" s="1"/>
  <c r="K3" i="2" s="1"/>
  <c r="L3" i="2" s="1"/>
  <c r="M3" i="2" s="1"/>
  <c r="N3" i="2" s="1"/>
  <c r="O3" i="2" s="1"/>
  <c r="G3" i="2"/>
  <c r="C24" i="2" l="1"/>
  <c r="C17" i="4" l="1"/>
  <c r="C16" i="4"/>
  <c r="C18" i="4" s="1"/>
  <c r="C14" i="4"/>
  <c r="O23" i="2" l="1"/>
  <c r="N23" i="2"/>
  <c r="M23" i="2"/>
  <c r="L23" i="2"/>
  <c r="K23" i="2"/>
  <c r="J23" i="2"/>
  <c r="I23" i="2"/>
  <c r="H23" i="2"/>
  <c r="G23" i="2"/>
  <c r="F23" i="2"/>
  <c r="O22" i="2"/>
  <c r="N22" i="2"/>
  <c r="M22" i="2"/>
  <c r="L22" i="2"/>
  <c r="K22" i="2"/>
  <c r="J22" i="2"/>
  <c r="I22" i="2"/>
  <c r="H22" i="2"/>
  <c r="G22" i="2"/>
  <c r="F22" i="2"/>
  <c r="O21" i="2"/>
  <c r="N21" i="2"/>
  <c r="M21" i="2"/>
  <c r="L21" i="2"/>
  <c r="K21" i="2"/>
  <c r="J21" i="2"/>
  <c r="I21" i="2"/>
  <c r="H21" i="2"/>
  <c r="G21" i="2"/>
  <c r="F21" i="2"/>
  <c r="O20" i="2"/>
  <c r="N20" i="2"/>
  <c r="M20" i="2"/>
  <c r="L20" i="2"/>
  <c r="K20" i="2"/>
  <c r="J20" i="2"/>
  <c r="I20" i="2"/>
  <c r="H20" i="2"/>
  <c r="G20" i="2"/>
  <c r="F20" i="2"/>
  <c r="O19" i="2"/>
  <c r="N19" i="2"/>
  <c r="M19" i="2"/>
  <c r="L19" i="2"/>
  <c r="K19" i="2"/>
  <c r="J19" i="2"/>
  <c r="I19" i="2"/>
  <c r="H19" i="2"/>
  <c r="G19" i="2"/>
  <c r="F19" i="2"/>
  <c r="O18" i="2"/>
  <c r="N18" i="2"/>
  <c r="M18" i="2"/>
  <c r="L18" i="2"/>
  <c r="K18" i="2"/>
  <c r="J18" i="2"/>
  <c r="I18" i="2"/>
  <c r="H18" i="2"/>
  <c r="G18" i="2"/>
  <c r="F18" i="2"/>
  <c r="O17" i="2"/>
  <c r="N17" i="2"/>
  <c r="M17" i="2"/>
  <c r="L17" i="2"/>
  <c r="K17" i="2"/>
  <c r="J17" i="2"/>
  <c r="I17" i="2"/>
  <c r="H17" i="2"/>
  <c r="G17" i="2"/>
  <c r="F17" i="2"/>
  <c r="O16" i="2"/>
  <c r="N16" i="2"/>
  <c r="M16" i="2"/>
  <c r="L16" i="2"/>
  <c r="K16" i="2"/>
  <c r="J16" i="2"/>
  <c r="I16" i="2"/>
  <c r="H16" i="2"/>
  <c r="G16" i="2"/>
  <c r="F16" i="2"/>
  <c r="O15" i="2"/>
  <c r="N15" i="2"/>
  <c r="M15" i="2"/>
  <c r="L15" i="2"/>
  <c r="K15" i="2"/>
  <c r="J15" i="2"/>
  <c r="I15" i="2"/>
  <c r="H15" i="2"/>
  <c r="G15" i="2"/>
  <c r="F15" i="2"/>
  <c r="O14" i="2"/>
  <c r="N14" i="2"/>
  <c r="M14" i="2"/>
  <c r="L14" i="2"/>
  <c r="K14" i="2"/>
  <c r="J14" i="2"/>
  <c r="I14" i="2"/>
  <c r="H14" i="2"/>
  <c r="G14" i="2"/>
  <c r="F14" i="2"/>
  <c r="O13" i="2"/>
  <c r="N13" i="2"/>
  <c r="M13" i="2"/>
  <c r="L13" i="2"/>
  <c r="K13" i="2"/>
  <c r="J13" i="2"/>
  <c r="I13" i="2"/>
  <c r="H13" i="2"/>
  <c r="G13" i="2"/>
  <c r="F13" i="2"/>
  <c r="O12" i="2"/>
  <c r="N12" i="2"/>
  <c r="M12" i="2"/>
  <c r="L12" i="2"/>
  <c r="K12" i="2"/>
  <c r="J12" i="2"/>
  <c r="I12" i="2"/>
  <c r="H12" i="2"/>
  <c r="G12" i="2"/>
  <c r="F12" i="2"/>
  <c r="O11" i="2"/>
  <c r="N11" i="2"/>
  <c r="M11" i="2"/>
  <c r="L11" i="2"/>
  <c r="K11" i="2"/>
  <c r="J11" i="2"/>
  <c r="I11" i="2"/>
  <c r="H11" i="2"/>
  <c r="G11" i="2"/>
  <c r="F11" i="2"/>
  <c r="O10" i="2"/>
  <c r="N10" i="2"/>
  <c r="M10" i="2"/>
  <c r="L10" i="2"/>
  <c r="K10" i="2"/>
  <c r="J10" i="2"/>
  <c r="I10" i="2"/>
  <c r="H10" i="2"/>
  <c r="G10" i="2"/>
  <c r="F10" i="2"/>
  <c r="O9" i="2"/>
  <c r="N9" i="2"/>
  <c r="M9" i="2"/>
  <c r="L9" i="2"/>
  <c r="K9" i="2"/>
  <c r="J9" i="2"/>
  <c r="I9" i="2"/>
  <c r="H9" i="2"/>
  <c r="G9" i="2"/>
  <c r="F9" i="2"/>
  <c r="O8" i="2"/>
  <c r="N8" i="2"/>
  <c r="M8" i="2"/>
  <c r="L8" i="2"/>
  <c r="K8" i="2"/>
  <c r="J8" i="2"/>
  <c r="I8" i="2"/>
  <c r="H8" i="2"/>
  <c r="G8" i="2"/>
  <c r="F8" i="2"/>
  <c r="O7" i="2"/>
  <c r="N7" i="2"/>
  <c r="M7" i="2"/>
  <c r="L7" i="2"/>
  <c r="K7" i="2"/>
  <c r="J7" i="2"/>
  <c r="I7" i="2"/>
  <c r="H7" i="2"/>
  <c r="G7" i="2"/>
  <c r="F7" i="2"/>
  <c r="O6" i="2"/>
  <c r="N6" i="2"/>
  <c r="M6" i="2"/>
  <c r="L6" i="2"/>
  <c r="K6" i="2"/>
  <c r="J6" i="2"/>
  <c r="I6" i="2"/>
  <c r="H6" i="2"/>
  <c r="G6" i="2"/>
  <c r="F6" i="2"/>
  <c r="O5" i="2"/>
  <c r="N5" i="2"/>
  <c r="M5" i="2"/>
  <c r="L5" i="2"/>
  <c r="K5" i="2"/>
  <c r="J5" i="2"/>
  <c r="I5" i="2"/>
  <c r="H5" i="2"/>
  <c r="G5" i="2"/>
  <c r="F5" i="2"/>
  <c r="O4" i="2"/>
  <c r="N4" i="2"/>
  <c r="M4" i="2"/>
  <c r="L4" i="2"/>
  <c r="K4" i="2"/>
  <c r="J4" i="2"/>
  <c r="I4" i="2"/>
  <c r="H4" i="2"/>
  <c r="G4" i="2"/>
  <c r="F4" i="2"/>
  <c r="M24" i="2" l="1"/>
  <c r="I24" i="2"/>
  <c r="F24" i="2"/>
  <c r="J24" i="2"/>
  <c r="N24" i="2"/>
  <c r="G24" i="2"/>
  <c r="K24" i="2"/>
  <c r="O24" i="2"/>
  <c r="H24" i="2"/>
  <c r="L24" i="2"/>
</calcChain>
</file>

<file path=xl/sharedStrings.xml><?xml version="1.0" encoding="utf-8"?>
<sst xmlns="http://schemas.openxmlformats.org/spreadsheetml/2006/main" count="104" uniqueCount="49">
  <si>
    <t>HoneyCorp Salaries Forecast</t>
  </si>
  <si>
    <t>Name</t>
  </si>
  <si>
    <t>Position</t>
  </si>
  <si>
    <t>Cost</t>
  </si>
  <si>
    <t>Start Date</t>
  </si>
  <si>
    <t>End Date</t>
  </si>
  <si>
    <t>Jo Brown</t>
  </si>
  <si>
    <t>Tester</t>
  </si>
  <si>
    <t>Henrietta Stevenson</t>
  </si>
  <si>
    <t>Project Manager</t>
  </si>
  <si>
    <t>Susan Tyler</t>
  </si>
  <si>
    <t>Business Analyst</t>
  </si>
  <si>
    <t>Mark Smith</t>
  </si>
  <si>
    <t>Claire Doble</t>
  </si>
  <si>
    <t>Benjamin Miller</t>
  </si>
  <si>
    <t>IT Consultant</t>
  </si>
  <si>
    <t>Lynette Morton</t>
  </si>
  <si>
    <t>Adrian Tellsman</t>
  </si>
  <si>
    <t>Executive Assistant</t>
  </si>
  <si>
    <t>Dylan Fortiswell</t>
  </si>
  <si>
    <t>Team Assistant</t>
  </si>
  <si>
    <t>Stephanie Kelly</t>
  </si>
  <si>
    <t>Marketing</t>
  </si>
  <si>
    <t>Belinda Zimmerman</t>
  </si>
  <si>
    <t>Michael Feng</t>
  </si>
  <si>
    <t>Frederick Scott</t>
  </si>
  <si>
    <t>Anne Marshman</t>
  </si>
  <si>
    <t>Marina Winter</t>
  </si>
  <si>
    <t>Distribution</t>
  </si>
  <si>
    <t>Joy Merryweather</t>
  </si>
  <si>
    <t>Team Leader</t>
  </si>
  <si>
    <t>Tony Rascouli</t>
  </si>
  <si>
    <t>Damian Perry</t>
  </si>
  <si>
    <t>Call Centre</t>
  </si>
  <si>
    <t>Nathan Harding</t>
  </si>
  <si>
    <t>Mohammad Shad</t>
  </si>
  <si>
    <t>Stock Report</t>
  </si>
  <si>
    <t>Make</t>
  </si>
  <si>
    <t>Transmission</t>
  </si>
  <si>
    <t>Stock</t>
  </si>
  <si>
    <t>BMW</t>
  </si>
  <si>
    <t>Automatic</t>
  </si>
  <si>
    <t>Manual</t>
  </si>
  <si>
    <t>Chevrolet</t>
  </si>
  <si>
    <t>Citroen</t>
  </si>
  <si>
    <t>Daewoo</t>
  </si>
  <si>
    <t>Daihatsu</t>
  </si>
  <si>
    <t>Holden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</si>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</sst>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#,##0.0\ ;\(#,##0.0\);&quot;-&quot;??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7"/>
        <bgColor theme="7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/>
        <bgColor theme="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/>
        <bgColor theme="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/>
        <bgColor theme="8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lightUp">
        <fgColor theme="0"/>
        <bgColor theme="4" tint="0.19998779259620961"/>
      </patternFill>
    </fill>
    <fill>
      <patternFill patternType="lightUp">
        <fgColor theme="0"/>
        <bgColor theme="5" tint="0.19998779259620961"/>
      </patternFill>
    </fill>
    <fill>
      <patternFill patternType="lightUp">
        <fgColor theme="0"/>
        <bgColor theme="6" tint="0.19998779259620961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6" fillId="2" borderId="1" applyNumberFormat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8" fillId="30" borderId="1" applyNumberFormat="0" applyAlignment="0" applyProtection="0"/>
    <xf numFmtId="0" fontId="8" fillId="30" borderId="1" applyNumberFormat="0" applyAlignment="0" applyProtection="0"/>
    <xf numFmtId="0" fontId="8" fillId="30" borderId="1" applyNumberFormat="0" applyAlignment="0" applyProtection="0"/>
    <xf numFmtId="0" fontId="8" fillId="30" borderId="1" applyNumberFormat="0" applyAlignment="0" applyProtection="0"/>
    <xf numFmtId="0" fontId="9" fillId="31" borderId="3" applyNumberFormat="0" applyAlignment="0" applyProtection="0"/>
    <xf numFmtId="0" fontId="9" fillId="31" borderId="3" applyNumberFormat="0" applyAlignment="0" applyProtection="0"/>
    <xf numFmtId="0" fontId="9" fillId="31" borderId="3" applyNumberFormat="0" applyAlignment="0" applyProtection="0"/>
    <xf numFmtId="0" fontId="9" fillId="31" borderId="3" applyNumberFormat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6" fillId="36" borderId="1" applyNumberFormat="0" applyAlignment="0" applyProtection="0"/>
    <xf numFmtId="0" fontId="6" fillId="36" borderId="1" applyNumberFormat="0" applyAlignment="0" applyProtection="0"/>
    <xf numFmtId="0" fontId="6" fillId="36" borderId="1" applyNumberFormat="0" applyAlignment="0" applyProtection="0"/>
    <xf numFmtId="0" fontId="6" fillId="36" borderId="1" applyNumberFormat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12" fillId="0" borderId="0"/>
    <xf numFmtId="0" fontId="12" fillId="38" borderId="4" applyNumberFormat="0" applyFont="0" applyAlignment="0" applyProtection="0"/>
    <xf numFmtId="0" fontId="12" fillId="38" borderId="4" applyNumberFormat="0" applyFont="0" applyAlignment="0" applyProtection="0"/>
    <xf numFmtId="0" fontId="12" fillId="38" borderId="4" applyNumberFormat="0" applyFont="0" applyAlignment="0" applyProtection="0"/>
    <xf numFmtId="0" fontId="12" fillId="38" borderId="4" applyNumberFormat="0" applyFont="0" applyAlignment="0" applyProtection="0"/>
    <xf numFmtId="0" fontId="7" fillId="30" borderId="2" applyNumberFormat="0" applyAlignment="0" applyProtection="0"/>
    <xf numFmtId="0" fontId="7" fillId="30" borderId="2" applyNumberFormat="0" applyAlignment="0" applyProtection="0"/>
    <xf numFmtId="0" fontId="7" fillId="30" borderId="2" applyNumberFormat="0" applyAlignment="0" applyProtection="0"/>
    <xf numFmtId="0" fontId="7" fillId="30" borderId="2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10" fillId="0" borderId="0" xfId="0" applyFont="1"/>
    <xf numFmtId="0" fontId="15" fillId="0" borderId="0" xfId="14" applyFont="1"/>
    <xf numFmtId="0" fontId="16" fillId="0" borderId="0" xfId="14" applyFont="1"/>
    <xf numFmtId="164" fontId="17" fillId="0" borderId="0" xfId="5" applyNumberFormat="1" applyFont="1"/>
    <xf numFmtId="0" fontId="18" fillId="0" borderId="0" xfId="14" applyFont="1"/>
    <xf numFmtId="0" fontId="16" fillId="0" borderId="0" xfId="14" applyFont="1" applyAlignment="1">
      <alignment wrapText="1"/>
    </xf>
    <xf numFmtId="0" fontId="16" fillId="0" borderId="0" xfId="14" applyFont="1" applyBorder="1"/>
    <xf numFmtId="164" fontId="6" fillId="2" borderId="1" xfId="1" applyNumberFormat="1"/>
    <xf numFmtId="0" fontId="6" fillId="2" borderId="5" xfId="1" applyNumberFormat="1" applyBorder="1"/>
    <xf numFmtId="164" fontId="17" fillId="0" borderId="6" xfId="5" applyNumberFormat="1" applyFont="1" applyBorder="1"/>
    <xf numFmtId="164" fontId="17" fillId="0" borderId="7" xfId="5" applyNumberFormat="1" applyFont="1" applyBorder="1"/>
    <xf numFmtId="164" fontId="17" fillId="0" borderId="8" xfId="5" applyNumberFormat="1" applyFont="1" applyBorder="1"/>
    <xf numFmtId="0" fontId="6" fillId="2" borderId="1" xfId="1" applyNumberFormat="1"/>
    <xf numFmtId="164" fontId="17" fillId="0" borderId="9" xfId="5" applyNumberFormat="1" applyFont="1" applyBorder="1"/>
    <xf numFmtId="164" fontId="17" fillId="0" borderId="10" xfId="5" applyNumberFormat="1" applyFont="1" applyBorder="1"/>
    <xf numFmtId="164" fontId="17" fillId="0" borderId="11" xfId="5" applyNumberFormat="1" applyFont="1" applyBorder="1"/>
    <xf numFmtId="0" fontId="6" fillId="2" borderId="12" xfId="1" applyNumberFormat="1" applyBorder="1"/>
    <xf numFmtId="0" fontId="6" fillId="2" borderId="13" xfId="1" applyNumberFormat="1" applyBorder="1"/>
    <xf numFmtId="164" fontId="17" fillId="0" borderId="14" xfId="5" applyNumberFormat="1" applyFont="1" applyBorder="1"/>
    <xf numFmtId="164" fontId="17" fillId="0" borderId="15" xfId="5" applyNumberFormat="1" applyFont="1" applyBorder="1"/>
    <xf numFmtId="164" fontId="17" fillId="0" borderId="16" xfId="5" applyNumberFormat="1" applyFont="1" applyBorder="1"/>
    <xf numFmtId="164" fontId="16" fillId="0" borderId="0" xfId="14" applyNumberFormat="1" applyFont="1"/>
    <xf numFmtId="0" fontId="0" fillId="0" borderId="0" xfId="0" applyFont="1"/>
    <xf numFmtId="0" fontId="19" fillId="0" borderId="0" xfId="0" applyFont="1"/>
    <xf numFmtId="0" fontId="11" fillId="4" borderId="0" xfId="3"/>
    <xf numFmtId="0" fontId="11" fillId="5" borderId="0" xfId="17" applyBorder="1"/>
    <xf numFmtId="164" fontId="11" fillId="3" borderId="0" xfId="2" applyNumberFormat="1" applyBorder="1"/>
    <xf numFmtId="0" fontId="11" fillId="4" borderId="0" xfId="3" applyBorder="1" applyAlignment="1">
      <alignment wrapText="1"/>
    </xf>
    <xf numFmtId="164" fontId="11" fillId="4" borderId="0" xfId="3" applyNumberFormat="1" applyBorder="1" applyAlignment="1">
      <alignment wrapText="1"/>
    </xf>
    <xf numFmtId="17" fontId="11" fillId="4" borderId="0" xfId="3" applyNumberFormat="1" applyBorder="1" applyAlignment="1">
      <alignment wrapText="1"/>
    </xf>
  </cellXfs>
  <cellStyles count="98">
    <cellStyle name="60% - Accent4" xfId="3" builtinId="44"/>
    <cellStyle name="Accent1 - 20%" xfId="18"/>
    <cellStyle name="Accent1 - 40%" xfId="19"/>
    <cellStyle name="Accent1 - 60%" xfId="20"/>
    <cellStyle name="Accent1 2" xfId="21"/>
    <cellStyle name="Accent1 3" xfId="22"/>
    <cellStyle name="Accent1 4" xfId="23"/>
    <cellStyle name="Accent1 5" xfId="24"/>
    <cellStyle name="Accent2 - 20%" xfId="25"/>
    <cellStyle name="Accent2 - 40%" xfId="26"/>
    <cellStyle name="Accent2 - 60%" xfId="27"/>
    <cellStyle name="Accent2 2" xfId="28"/>
    <cellStyle name="Accent2 3" xfId="29"/>
    <cellStyle name="Accent2 4" xfId="30"/>
    <cellStyle name="Accent2 5" xfId="31"/>
    <cellStyle name="Accent3 - 20%" xfId="32"/>
    <cellStyle name="Accent3 - 40%" xfId="33"/>
    <cellStyle name="Accent3 - 60%" xfId="34"/>
    <cellStyle name="Accent3 2" xfId="35"/>
    <cellStyle name="Accent3 3" xfId="36"/>
    <cellStyle name="Accent3 4" xfId="37"/>
    <cellStyle name="Accent3 5" xfId="38"/>
    <cellStyle name="Accent4" xfId="2" builtinId="41"/>
    <cellStyle name="Accent4 - 20%" xfId="39"/>
    <cellStyle name="Accent4 - 40%" xfId="40"/>
    <cellStyle name="Accent4 - 60%" xfId="41"/>
    <cellStyle name="Accent4 2" xfId="42"/>
    <cellStyle name="Accent4 3" xfId="43"/>
    <cellStyle name="Accent4 4" xfId="17"/>
    <cellStyle name="Accent4 5" xfId="44"/>
    <cellStyle name="Accent5 - 20%" xfId="45"/>
    <cellStyle name="Accent5 - 40%" xfId="46"/>
    <cellStyle name="Accent5 - 60%" xfId="47"/>
    <cellStyle name="Accent5 2" xfId="48"/>
    <cellStyle name="Accent5 3" xfId="49"/>
    <cellStyle name="Accent5 4" xfId="50"/>
    <cellStyle name="Accent5 5" xfId="51"/>
    <cellStyle name="Accent6 - 20%" xfId="52"/>
    <cellStyle name="Accent6 - 40%" xfId="53"/>
    <cellStyle name="Accent6 - 60%" xfId="54"/>
    <cellStyle name="Accent6 2" xfId="55"/>
    <cellStyle name="Accent6 3" xfId="56"/>
    <cellStyle name="Accent6 4" xfId="57"/>
    <cellStyle name="Accent6 5" xfId="58"/>
    <cellStyle name="Bad 2" xfId="59"/>
    <cellStyle name="Bad 3" xfId="60"/>
    <cellStyle name="Bad 4" xfId="61"/>
    <cellStyle name="Bad 5" xfId="62"/>
    <cellStyle name="Calculation 2" xfId="63"/>
    <cellStyle name="Calculation 3" xfId="64"/>
    <cellStyle name="Calculation 4" xfId="65"/>
    <cellStyle name="Calculation 5" xfId="66"/>
    <cellStyle name="Check Cell 2" xfId="67"/>
    <cellStyle name="Check Cell 3" xfId="68"/>
    <cellStyle name="Check Cell 4" xfId="69"/>
    <cellStyle name="Check Cell 5" xfId="70"/>
    <cellStyle name="Comma 2" xfId="4"/>
    <cellStyle name="Comma 2 2" xfId="5"/>
    <cellStyle name="Comma 2 3" xfId="6"/>
    <cellStyle name="Comma 3" xfId="7"/>
    <cellStyle name="Comma 4" xfId="8"/>
    <cellStyle name="Currency 2" xfId="9"/>
    <cellStyle name="Currency 2 2" xfId="10"/>
    <cellStyle name="Currency 3" xfId="11"/>
    <cellStyle name="Currency 3 2" xfId="12"/>
    <cellStyle name="Dollars M" xfId="13"/>
    <cellStyle name="Emphasis 1" xfId="71"/>
    <cellStyle name="Emphasis 2" xfId="72"/>
    <cellStyle name="Emphasis 3" xfId="73"/>
    <cellStyle name="Good 2" xfId="74"/>
    <cellStyle name="Good 3" xfId="75"/>
    <cellStyle name="Good 4" xfId="76"/>
    <cellStyle name="Good 5" xfId="77"/>
    <cellStyle name="Input" xfId="1" builtinId="20"/>
    <cellStyle name="Input 2" xfId="78"/>
    <cellStyle name="Input 3" xfId="79"/>
    <cellStyle name="Input 4" xfId="80"/>
    <cellStyle name="Input 5" xfId="81"/>
    <cellStyle name="Neutral 2" xfId="82"/>
    <cellStyle name="Neutral 3" xfId="83"/>
    <cellStyle name="Neutral 4" xfId="84"/>
    <cellStyle name="Neutral 5" xfId="85"/>
    <cellStyle name="Normal" xfId="0" builtinId="0"/>
    <cellStyle name="Normal 2" xfId="14"/>
    <cellStyle name="Normal 3" xfId="86"/>
    <cellStyle name="Note 2" xfId="87"/>
    <cellStyle name="Note 3" xfId="88"/>
    <cellStyle name="Note 4" xfId="89"/>
    <cellStyle name="Note 5" xfId="90"/>
    <cellStyle name="Output 2" xfId="91"/>
    <cellStyle name="Output 3" xfId="92"/>
    <cellStyle name="Output 4" xfId="93"/>
    <cellStyle name="Output 5" xfId="94"/>
    <cellStyle name="Percent 2" xfId="95"/>
    <cellStyle name="Percent 2 2" xfId="15"/>
    <cellStyle name="Percent 3" xfId="16"/>
    <cellStyle name="Percent 5" xfId="96"/>
    <cellStyle name="Sheet Title" xfId="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umsolutions.com.au/workshops/advanced-financial-modelling-excel" TargetMode="External"/><Relationship Id="rId2" Type="http://schemas.openxmlformats.org/officeDocument/2006/relationships/hyperlink" Target="http://www.plumsolutions.com.au/using-excel-business-analysis" TargetMode="External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umsolutions.com.au/workshops/advanced-financial-modelling-excel" TargetMode="External"/><Relationship Id="rId1" Type="http://schemas.openxmlformats.org/officeDocument/2006/relationships/hyperlink" Target="http://www.plumsolutions.com.au/using-excel-business-analysis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umsolutions.com.au/workshops/advanced-financial-modelling-excel" TargetMode="External"/><Relationship Id="rId1" Type="http://schemas.openxmlformats.org/officeDocument/2006/relationships/hyperlink" Target="http://www.plumsolutions.com.au/using-excel-business-analysis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umsolutions.com.au/workshops/advanced-financial-modelling-excel" TargetMode="External"/><Relationship Id="rId2" Type="http://schemas.openxmlformats.org/officeDocument/2006/relationships/hyperlink" Target="http://www.plumsolutions.com.au/using-excel-business-analysis" TargetMode="External"/><Relationship Id="rId1" Type="http://schemas.openxmlformats.org/officeDocument/2006/relationships/image" Target="../media/image2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umsolutions.com.au/workshops/advanced-financial-modelling-excel" TargetMode="External"/><Relationship Id="rId2" Type="http://schemas.openxmlformats.org/officeDocument/2006/relationships/hyperlink" Target="http://www.plumsolutions.com.au/using-excel-business-analysis" TargetMode="External"/><Relationship Id="rId1" Type="http://schemas.openxmlformats.org/officeDocument/2006/relationships/image" Target="../media/image3.tif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umsolutions.com.au/workshops/advanced-financial-modelling-excel" TargetMode="External"/><Relationship Id="rId1" Type="http://schemas.openxmlformats.org/officeDocument/2006/relationships/hyperlink" Target="http://www.plumsolutions.com.au/using-excel-business-analysi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0</xdr:row>
      <xdr:rowOff>66675</xdr:rowOff>
    </xdr:from>
    <xdr:to>
      <xdr:col>22</xdr:col>
      <xdr:colOff>219075</xdr:colOff>
      <xdr:row>14</xdr:row>
      <xdr:rowOff>122460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66675"/>
          <a:ext cx="10058400" cy="2722785"/>
        </a:xfrm>
        <a:prstGeom prst="rect">
          <a:avLst/>
        </a:prstGeom>
      </xdr:spPr>
    </xdr:pic>
    <xdr:clientData/>
  </xdr:twoCellAnchor>
  <xdr:twoCellAnchor>
    <xdr:from>
      <xdr:col>0</xdr:col>
      <xdr:colOff>180975</xdr:colOff>
      <xdr:row>1</xdr:row>
      <xdr:rowOff>38101</xdr:rowOff>
    </xdr:from>
    <xdr:to>
      <xdr:col>3</xdr:col>
      <xdr:colOff>238125</xdr:colOff>
      <xdr:row>9</xdr:row>
      <xdr:rowOff>38100</xdr:rowOff>
    </xdr:to>
    <xdr:sp macro="" textlink="">
      <xdr:nvSpPr>
        <xdr:cNvPr id="3" name="Rounded Rectangle 2"/>
        <xdr:cNvSpPr/>
      </xdr:nvSpPr>
      <xdr:spPr>
        <a:xfrm>
          <a:off x="180975" y="228601"/>
          <a:ext cx="1885950" cy="1523999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Go to the Formulas tab</a:t>
          </a:r>
          <a:r>
            <a:rPr lang="en-AU" sz="1100" baseline="0"/>
            <a:t> in the Ribbon and in the Formulas Auditing section, hover the mouse above the Trace Precedents icon to show the preview as displayed in Figure 10.1.</a:t>
          </a:r>
          <a:endParaRPr lang="en-AU" sz="1100"/>
        </a:p>
      </xdr:txBody>
    </xdr:sp>
    <xdr:clientData/>
  </xdr:twoCellAnchor>
  <xdr:twoCellAnchor>
    <xdr:from>
      <xdr:col>0</xdr:col>
      <xdr:colOff>66676</xdr:colOff>
      <xdr:row>10</xdr:row>
      <xdr:rowOff>28575</xdr:rowOff>
    </xdr:from>
    <xdr:to>
      <xdr:col>4</xdr:col>
      <xdr:colOff>504826</xdr:colOff>
      <xdr:row>11</xdr:row>
      <xdr:rowOff>123825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6676" y="1933575"/>
          <a:ext cx="2876550" cy="28575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p317</a:t>
          </a:r>
          <a:r>
            <a:rPr lang="en-AU" sz="1100" baseline="0"/>
            <a:t> of Using Excel for Business Analysis</a:t>
          </a:r>
          <a:endParaRPr lang="en-AU" sz="1100"/>
        </a:p>
      </xdr:txBody>
    </xdr:sp>
    <xdr:clientData/>
  </xdr:twoCellAnchor>
  <xdr:twoCellAnchor>
    <xdr:from>
      <xdr:col>0</xdr:col>
      <xdr:colOff>38100</xdr:colOff>
      <xdr:row>12</xdr:row>
      <xdr:rowOff>95250</xdr:rowOff>
    </xdr:from>
    <xdr:to>
      <xdr:col>4</xdr:col>
      <xdr:colOff>502920</xdr:colOff>
      <xdr:row>17</xdr:row>
      <xdr:rowOff>28575</xdr:rowOff>
    </xdr:to>
    <xdr:sp macro="" textlink="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38100" y="2381250"/>
          <a:ext cx="2903220" cy="885825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Rebuilding an Inherited</a:t>
          </a:r>
          <a:r>
            <a:rPr lang="en-US" sz="1100" baseline="0"/>
            <a:t> Model is covered in detail in the Plum Solutions </a:t>
          </a:r>
          <a:r>
            <a:rPr lang="en-US" sz="1100" b="1" u="sng" baseline="0"/>
            <a:t>Advanced</a:t>
          </a:r>
          <a:r>
            <a:rPr lang="en-US" sz="1100" u="sng" baseline="0"/>
            <a:t> </a:t>
          </a:r>
          <a:r>
            <a:rPr lang="en-US" sz="1100" b="1" u="sng" baseline="0"/>
            <a:t>Financial Modelling in Excel</a:t>
          </a:r>
          <a:r>
            <a:rPr lang="en-US" sz="1100" b="1" u="none" baseline="0"/>
            <a:t> </a:t>
          </a:r>
          <a:r>
            <a:rPr lang="en-US" sz="1100" baseline="0"/>
            <a:t>workshop or online course.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31</xdr:row>
      <xdr:rowOff>123825</xdr:rowOff>
    </xdr:from>
    <xdr:to>
      <xdr:col>3</xdr:col>
      <xdr:colOff>485775</xdr:colOff>
      <xdr:row>33</xdr:row>
      <xdr:rowOff>28575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09550" y="6086475"/>
          <a:ext cx="3705225" cy="28575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p317</a:t>
          </a:r>
          <a:r>
            <a:rPr lang="en-AU" sz="1100" baseline="0"/>
            <a:t> of Using Excel for Business Analysis</a:t>
          </a:r>
          <a:endParaRPr lang="en-AU" sz="1100"/>
        </a:p>
      </xdr:txBody>
    </xdr:sp>
    <xdr:clientData/>
  </xdr:twoCellAnchor>
  <xdr:twoCellAnchor>
    <xdr:from>
      <xdr:col>0</xdr:col>
      <xdr:colOff>457200</xdr:colOff>
      <xdr:row>24</xdr:row>
      <xdr:rowOff>161925</xdr:rowOff>
    </xdr:from>
    <xdr:to>
      <xdr:col>2</xdr:col>
      <xdr:colOff>571500</xdr:colOff>
      <xdr:row>30</xdr:row>
      <xdr:rowOff>85725</xdr:rowOff>
    </xdr:to>
    <xdr:sp macro="" textlink="">
      <xdr:nvSpPr>
        <xdr:cNvPr id="3" name="Rounded Rectangle 2"/>
        <xdr:cNvSpPr/>
      </xdr:nvSpPr>
      <xdr:spPr>
        <a:xfrm>
          <a:off x="457200" y="4791075"/>
          <a:ext cx="2638425" cy="106680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Click on cell F4 and hit the Trace Precedents</a:t>
          </a:r>
          <a:r>
            <a:rPr lang="en-AU" sz="1100" baseline="0"/>
            <a:t> icon in the Formula Auditing group on the Formulas Tab in the Ribbon to display the dialog box as shown in Figure 10.2.</a:t>
          </a:r>
          <a:endParaRPr lang="en-AU" sz="1100"/>
        </a:p>
      </xdr:txBody>
    </xdr:sp>
    <xdr:clientData/>
  </xdr:twoCellAnchor>
  <xdr:twoCellAnchor>
    <xdr:from>
      <xdr:col>3</xdr:col>
      <xdr:colOff>123825</xdr:colOff>
      <xdr:row>25</xdr:row>
      <xdr:rowOff>38100</xdr:rowOff>
    </xdr:from>
    <xdr:to>
      <xdr:col>7</xdr:col>
      <xdr:colOff>121920</xdr:colOff>
      <xdr:row>29</xdr:row>
      <xdr:rowOff>161925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3552825" y="4857750"/>
          <a:ext cx="2903220" cy="885825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Rebuilding an Inherited</a:t>
          </a:r>
          <a:r>
            <a:rPr lang="en-US" sz="1100" baseline="0"/>
            <a:t> Model is covered in detail in the Plum Solutions </a:t>
          </a:r>
          <a:r>
            <a:rPr lang="en-US" sz="1100" b="1" u="sng" baseline="0"/>
            <a:t>Advanced</a:t>
          </a:r>
          <a:r>
            <a:rPr lang="en-US" sz="1100" u="sng" baseline="0"/>
            <a:t> </a:t>
          </a:r>
          <a:r>
            <a:rPr lang="en-US" sz="1100" b="1" u="sng" baseline="0"/>
            <a:t>Financial Modelling in Excel</a:t>
          </a:r>
          <a:r>
            <a:rPr lang="en-US" sz="1100" b="1" u="none" baseline="0"/>
            <a:t> </a:t>
          </a:r>
          <a:r>
            <a:rPr lang="en-US" sz="1100" baseline="0"/>
            <a:t>workshop or online course.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200024</xdr:rowOff>
    </xdr:from>
    <xdr:to>
      <xdr:col>8</xdr:col>
      <xdr:colOff>533400</xdr:colOff>
      <xdr:row>2</xdr:row>
      <xdr:rowOff>114300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867025" y="200024"/>
          <a:ext cx="2971800" cy="304801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p319</a:t>
          </a:r>
          <a:r>
            <a:rPr lang="en-AU" sz="1100" baseline="0"/>
            <a:t> of Using Excel for Business Analysis</a:t>
          </a:r>
          <a:endParaRPr lang="en-AU" sz="1100"/>
        </a:p>
      </xdr:txBody>
    </xdr:sp>
    <xdr:clientData/>
  </xdr:twoCellAnchor>
  <xdr:twoCellAnchor>
    <xdr:from>
      <xdr:col>3</xdr:col>
      <xdr:colOff>571500</xdr:colOff>
      <xdr:row>3</xdr:row>
      <xdr:rowOff>142875</xdr:rowOff>
    </xdr:from>
    <xdr:to>
      <xdr:col>7</xdr:col>
      <xdr:colOff>285750</xdr:colOff>
      <xdr:row>8</xdr:row>
      <xdr:rowOff>76200</xdr:rowOff>
    </xdr:to>
    <xdr:sp macro="" textlink="">
      <xdr:nvSpPr>
        <xdr:cNvPr id="3" name="Rounded Rectangle 2"/>
        <xdr:cNvSpPr/>
      </xdr:nvSpPr>
      <xdr:spPr>
        <a:xfrm>
          <a:off x="2828925" y="723900"/>
          <a:ext cx="2152650" cy="885825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Select cell C14 and click on the caution</a:t>
          </a:r>
          <a:r>
            <a:rPr lang="en-AU" sz="1100" baseline="0"/>
            <a:t> icon next to the</a:t>
          </a:r>
          <a:r>
            <a:rPr lang="en-AU" sz="1100"/>
            <a:t> green</a:t>
          </a:r>
          <a:r>
            <a:rPr lang="en-AU" sz="1100" baseline="0"/>
            <a:t> marker</a:t>
          </a:r>
          <a:r>
            <a:rPr lang="en-AU" sz="1100"/>
            <a:t> </a:t>
          </a:r>
          <a:r>
            <a:rPr lang="en-AU" sz="1100" baseline="0"/>
            <a:t>to display the options shown in Figure 10.3.</a:t>
          </a:r>
          <a:endParaRPr lang="en-AU" sz="1100"/>
        </a:p>
      </xdr:txBody>
    </xdr:sp>
    <xdr:clientData/>
  </xdr:twoCellAnchor>
  <xdr:twoCellAnchor>
    <xdr:from>
      <xdr:col>3</xdr:col>
      <xdr:colOff>600075</xdr:colOff>
      <xdr:row>9</xdr:row>
      <xdr:rowOff>114300</xdr:rowOff>
    </xdr:from>
    <xdr:to>
      <xdr:col>8</xdr:col>
      <xdr:colOff>455295</xdr:colOff>
      <xdr:row>14</xdr:row>
      <xdr:rowOff>47625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2857500" y="1838325"/>
          <a:ext cx="2903220" cy="885825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Rebuilding an Inherited</a:t>
          </a:r>
          <a:r>
            <a:rPr lang="en-US" sz="1100" baseline="0"/>
            <a:t> Model is covered in detail in the Plum Solutions </a:t>
          </a:r>
          <a:r>
            <a:rPr lang="en-US" sz="1100" b="1" u="sng" baseline="0"/>
            <a:t>Advanced</a:t>
          </a:r>
          <a:r>
            <a:rPr lang="en-US" sz="1100" u="sng" baseline="0"/>
            <a:t> </a:t>
          </a:r>
          <a:r>
            <a:rPr lang="en-US" sz="1100" b="1" u="sng" baseline="0"/>
            <a:t>Financial Modelling in Excel</a:t>
          </a:r>
          <a:r>
            <a:rPr lang="en-US" sz="1100" b="1" u="none" baseline="0"/>
            <a:t> </a:t>
          </a:r>
          <a:r>
            <a:rPr lang="en-US" sz="1100" baseline="0"/>
            <a:t>workshop or online course.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</xdr:row>
      <xdr:rowOff>47625</xdr:rowOff>
    </xdr:from>
    <xdr:to>
      <xdr:col>4</xdr:col>
      <xdr:colOff>66675</xdr:colOff>
      <xdr:row>7</xdr:row>
      <xdr:rowOff>152400</xdr:rowOff>
    </xdr:to>
    <xdr:sp macro="" textlink="">
      <xdr:nvSpPr>
        <xdr:cNvPr id="2" name="Rounded Rectangle 1"/>
        <xdr:cNvSpPr/>
      </xdr:nvSpPr>
      <xdr:spPr>
        <a:xfrm>
          <a:off x="352425" y="619125"/>
          <a:ext cx="2152650" cy="866775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Go to File menu, select Options and then Formulas </a:t>
          </a:r>
          <a:r>
            <a:rPr lang="en-AU" sz="1100" baseline="0"/>
            <a:t>to display the dialog box as shown in Figure 10.4.</a:t>
          </a:r>
          <a:endParaRPr lang="en-AU" sz="1100"/>
        </a:p>
      </xdr:txBody>
    </xdr:sp>
    <xdr:clientData/>
  </xdr:twoCellAnchor>
  <xdr:twoCellAnchor editAs="oneCell">
    <xdr:from>
      <xdr:col>5</xdr:col>
      <xdr:colOff>219075</xdr:colOff>
      <xdr:row>0</xdr:row>
      <xdr:rowOff>57150</xdr:rowOff>
    </xdr:from>
    <xdr:to>
      <xdr:col>13</xdr:col>
      <xdr:colOff>523875</xdr:colOff>
      <xdr:row>21</xdr:row>
      <xdr:rowOff>61595</xdr:rowOff>
    </xdr:to>
    <xdr:pic>
      <xdr:nvPicPr>
        <xdr:cNvPr id="3" name="Picture 2" descr="C:\Work\Susan Admin\UEBA 2nd Edition\Second Edition Manuscript\Second Edition Images\Chap 10\Fig 10.4.t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57150"/>
          <a:ext cx="5181600" cy="40049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57150</xdr:colOff>
      <xdr:row>8</xdr:row>
      <xdr:rowOff>171450</xdr:rowOff>
    </xdr:from>
    <xdr:to>
      <xdr:col>4</xdr:col>
      <xdr:colOff>590550</xdr:colOff>
      <xdr:row>10</xdr:row>
      <xdr:rowOff>95251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57150" y="1695450"/>
          <a:ext cx="2971800" cy="304801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p320</a:t>
          </a:r>
          <a:r>
            <a:rPr lang="en-AU" sz="1100" baseline="0"/>
            <a:t> of Using Excel for Business Analysis</a:t>
          </a:r>
          <a:endParaRPr lang="en-AU" sz="1100"/>
        </a:p>
      </xdr:txBody>
    </xdr:sp>
    <xdr:clientData/>
  </xdr:twoCellAnchor>
  <xdr:twoCellAnchor>
    <xdr:from>
      <xdr:col>0</xdr:col>
      <xdr:colOff>152400</xdr:colOff>
      <xdr:row>11</xdr:row>
      <xdr:rowOff>133350</xdr:rowOff>
    </xdr:from>
    <xdr:to>
      <xdr:col>5</xdr:col>
      <xdr:colOff>7620</xdr:colOff>
      <xdr:row>16</xdr:row>
      <xdr:rowOff>66675</xdr:rowOff>
    </xdr:to>
    <xdr:sp macro="" textlink="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152400" y="2228850"/>
          <a:ext cx="2903220" cy="885825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Rebuilding an Inherited</a:t>
          </a:r>
          <a:r>
            <a:rPr lang="en-US" sz="1100" baseline="0"/>
            <a:t> Model is covered in detail in the Plum Solutions </a:t>
          </a:r>
          <a:r>
            <a:rPr lang="en-US" sz="1100" b="1" u="sng" baseline="0"/>
            <a:t>Advanced</a:t>
          </a:r>
          <a:r>
            <a:rPr lang="en-US" sz="1100" u="sng" baseline="0"/>
            <a:t> </a:t>
          </a:r>
          <a:r>
            <a:rPr lang="en-US" sz="1100" b="1" u="sng" baseline="0"/>
            <a:t>Financial Modelling in Excel</a:t>
          </a:r>
          <a:r>
            <a:rPr lang="en-US" sz="1100" b="1" u="none" baseline="0"/>
            <a:t> </a:t>
          </a:r>
          <a:r>
            <a:rPr lang="en-US" sz="1100" baseline="0"/>
            <a:t>workshop or online course.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</xdr:row>
      <xdr:rowOff>47626</xdr:rowOff>
    </xdr:from>
    <xdr:to>
      <xdr:col>4</xdr:col>
      <xdr:colOff>257175</xdr:colOff>
      <xdr:row>8</xdr:row>
      <xdr:rowOff>9526</xdr:rowOff>
    </xdr:to>
    <xdr:sp macro="" textlink="">
      <xdr:nvSpPr>
        <xdr:cNvPr id="2" name="Rounded Rectangle 1"/>
        <xdr:cNvSpPr/>
      </xdr:nvSpPr>
      <xdr:spPr>
        <a:xfrm>
          <a:off x="352425" y="619126"/>
          <a:ext cx="2343150" cy="91440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Find the Error Checking icon on the Formulas Tab in the Ribbon and click on the arrow</a:t>
          </a:r>
          <a:r>
            <a:rPr lang="en-AU" sz="1100" baseline="0"/>
            <a:t> to display the options</a:t>
          </a:r>
          <a:r>
            <a:rPr lang="en-AU" sz="1100"/>
            <a:t> </a:t>
          </a:r>
          <a:r>
            <a:rPr lang="en-AU" sz="1100" baseline="0"/>
            <a:t>as shown in Figure 10.5.</a:t>
          </a:r>
          <a:endParaRPr lang="en-AU" sz="1100"/>
        </a:p>
      </xdr:txBody>
    </xdr:sp>
    <xdr:clientData/>
  </xdr:twoCellAnchor>
  <xdr:twoCellAnchor editAs="oneCell">
    <xdr:from>
      <xdr:col>5</xdr:col>
      <xdr:colOff>342899</xdr:colOff>
      <xdr:row>3</xdr:row>
      <xdr:rowOff>28575</xdr:rowOff>
    </xdr:from>
    <xdr:to>
      <xdr:col>18</xdr:col>
      <xdr:colOff>310718</xdr:colOff>
      <xdr:row>10</xdr:row>
      <xdr:rowOff>133350</xdr:rowOff>
    </xdr:to>
    <xdr:pic>
      <xdr:nvPicPr>
        <xdr:cNvPr id="4" name="Picture 3" descr="C:\Work\Susan Admin\UEBA 2nd Edition\Second Edition Manuscript\Second Edition Images\Chap 10\Fig 10.5.t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899" y="600075"/>
          <a:ext cx="7892619" cy="14382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133350</xdr:colOff>
      <xdr:row>0</xdr:row>
      <xdr:rowOff>123825</xdr:rowOff>
    </xdr:from>
    <xdr:to>
      <xdr:col>5</xdr:col>
      <xdr:colOff>57150</xdr:colOff>
      <xdr:row>2</xdr:row>
      <xdr:rowOff>47626</xdr:rowOff>
    </xdr:to>
    <xdr:sp macro="" textlink="">
      <xdr:nvSpPr>
        <xdr:cNvPr id="5" name="Rounded Rectangle 4">
          <a:hlinkClick xmlns:r="http://schemas.openxmlformats.org/officeDocument/2006/relationships" r:id="rId2"/>
        </xdr:cNvPr>
        <xdr:cNvSpPr/>
      </xdr:nvSpPr>
      <xdr:spPr>
        <a:xfrm>
          <a:off x="133350" y="123825"/>
          <a:ext cx="2971800" cy="304801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p320</a:t>
          </a:r>
          <a:r>
            <a:rPr lang="en-AU" sz="1100" baseline="0"/>
            <a:t> of Using Excel for Business Analysis</a:t>
          </a:r>
          <a:endParaRPr lang="en-AU" sz="1100"/>
        </a:p>
      </xdr:txBody>
    </xdr:sp>
    <xdr:clientData/>
  </xdr:twoCellAnchor>
  <xdr:twoCellAnchor>
    <xdr:from>
      <xdr:col>0</xdr:col>
      <xdr:colOff>152400</xdr:colOff>
      <xdr:row>9</xdr:row>
      <xdr:rowOff>38100</xdr:rowOff>
    </xdr:from>
    <xdr:to>
      <xdr:col>5</xdr:col>
      <xdr:colOff>7620</xdr:colOff>
      <xdr:row>13</xdr:row>
      <xdr:rowOff>161925</xdr:rowOff>
    </xdr:to>
    <xdr:sp macro="" textlink="">
      <xdr:nvSpPr>
        <xdr:cNvPr id="6" name="Rounded Rectangle 5">
          <a:hlinkClick xmlns:r="http://schemas.openxmlformats.org/officeDocument/2006/relationships" r:id="rId3"/>
        </xdr:cNvPr>
        <xdr:cNvSpPr/>
      </xdr:nvSpPr>
      <xdr:spPr>
        <a:xfrm>
          <a:off x="152400" y="1752600"/>
          <a:ext cx="2903220" cy="885825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Rebuilding an Inherited</a:t>
          </a:r>
          <a:r>
            <a:rPr lang="en-US" sz="1100" baseline="0"/>
            <a:t> Model is covered in detail in the Plum Solutions </a:t>
          </a:r>
          <a:r>
            <a:rPr lang="en-US" sz="1100" b="1" u="sng" baseline="0"/>
            <a:t>Advanced</a:t>
          </a:r>
          <a:r>
            <a:rPr lang="en-US" sz="1100" u="sng" baseline="0"/>
            <a:t> </a:t>
          </a:r>
          <a:r>
            <a:rPr lang="en-US" sz="1100" b="1" u="sng" baseline="0"/>
            <a:t>Financial Modelling in Excel</a:t>
          </a:r>
          <a:r>
            <a:rPr lang="en-US" sz="1100" b="1" u="none" baseline="0"/>
            <a:t> </a:t>
          </a:r>
          <a:r>
            <a:rPr lang="en-US" sz="1100" baseline="0"/>
            <a:t>workshop or online course.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609599</xdr:colOff>
      <xdr:row>0</xdr:row>
      <xdr:rowOff>200024</xdr:rowOff>
    </xdr:from>
    <xdr:to>
      <xdr:col>8</xdr:col>
      <xdr:colOff>371474</xdr:colOff>
      <xdr:row>2</xdr:row>
      <xdr:rowOff>171450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867024" y="200024"/>
          <a:ext cx="2809875" cy="361951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p321</a:t>
          </a:r>
          <a:r>
            <a:rPr lang="en-AU" sz="1100" baseline="0"/>
            <a:t> of Using Excel for Business Analysis</a:t>
          </a:r>
          <a:endParaRPr lang="en-AU" sz="1100"/>
        </a:p>
      </xdr:txBody>
    </xdr:sp>
    <xdr:clientData/>
  </xdr:twoCellAnchor>
  <xdr:twoCellAnchor>
    <xdr:from>
      <xdr:col>3</xdr:col>
      <xdr:colOff>581025</xdr:colOff>
      <xdr:row>3</xdr:row>
      <xdr:rowOff>104776</xdr:rowOff>
    </xdr:from>
    <xdr:to>
      <xdr:col>8</xdr:col>
      <xdr:colOff>390525</xdr:colOff>
      <xdr:row>9</xdr:row>
      <xdr:rowOff>66675</xdr:rowOff>
    </xdr:to>
    <xdr:sp macro="" textlink="">
      <xdr:nvSpPr>
        <xdr:cNvPr id="3" name="Rounded Rectangle 2"/>
        <xdr:cNvSpPr/>
      </xdr:nvSpPr>
      <xdr:spPr>
        <a:xfrm>
          <a:off x="2838450" y="685801"/>
          <a:ext cx="2857500" cy="1104899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Select cell C14.</a:t>
          </a:r>
          <a:r>
            <a:rPr lang="en-AU" sz="1100" baseline="0"/>
            <a:t>  G</a:t>
          </a:r>
          <a:r>
            <a:rPr lang="en-AU" sz="1100"/>
            <a:t>o</a:t>
          </a:r>
          <a:r>
            <a:rPr lang="en-AU" sz="1100" baseline="0"/>
            <a:t> to the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Formulas Tab in the Ribbon and </a:t>
          </a:r>
          <a:r>
            <a:rPr lang="en-AU" sz="1100"/>
            <a:t>click</a:t>
          </a:r>
          <a:r>
            <a:rPr lang="en-AU" sz="1100" baseline="0"/>
            <a:t> on the arrow next to the </a:t>
          </a:r>
          <a:r>
            <a:rPr lang="en-AU" sz="1100"/>
            <a:t>Error Checking icon.</a:t>
          </a:r>
          <a:r>
            <a:rPr lang="en-AU" sz="1100" baseline="0"/>
            <a:t>  </a:t>
          </a:r>
          <a:r>
            <a:rPr lang="en-AU" sz="1100"/>
            <a:t> Select the Trace Error option to display</a:t>
          </a:r>
          <a:r>
            <a:rPr lang="en-AU" sz="1100" baseline="0"/>
            <a:t> the error arrows as shown in Figure 10.6.</a:t>
          </a:r>
          <a:endParaRPr lang="en-AU" sz="1100"/>
        </a:p>
      </xdr:txBody>
    </xdr:sp>
    <xdr:clientData/>
  </xdr:twoCellAnchor>
  <xdr:twoCellAnchor>
    <xdr:from>
      <xdr:col>3</xdr:col>
      <xdr:colOff>590550</xdr:colOff>
      <xdr:row>10</xdr:row>
      <xdr:rowOff>66675</xdr:rowOff>
    </xdr:from>
    <xdr:to>
      <xdr:col>8</xdr:col>
      <xdr:colOff>445770</xdr:colOff>
      <xdr:row>15</xdr:row>
      <xdr:rowOff>0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2847975" y="1981200"/>
          <a:ext cx="2903220" cy="885825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Rebuilding an Inherited</a:t>
          </a:r>
          <a:r>
            <a:rPr lang="en-US" sz="1100" baseline="0"/>
            <a:t> Model is covered in detail in the Plum Solutions </a:t>
          </a:r>
          <a:r>
            <a:rPr lang="en-US" sz="1100" b="1" u="sng" baseline="0"/>
            <a:t>Advanced</a:t>
          </a:r>
          <a:r>
            <a:rPr lang="en-US" sz="1100" u="sng" baseline="0"/>
            <a:t> </a:t>
          </a:r>
          <a:r>
            <a:rPr lang="en-US" sz="1100" b="1" u="sng" baseline="0"/>
            <a:t>Financial Modelling in Excel</a:t>
          </a:r>
          <a:r>
            <a:rPr lang="en-US" sz="1100" b="1" u="none" baseline="0"/>
            <a:t> </a:t>
          </a:r>
          <a:r>
            <a:rPr lang="en-US" sz="1100" baseline="0"/>
            <a:t>workshop or online course.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hapter%2010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10.7"/>
      <sheetName val="Fig 10.8"/>
      <sheetName val="Fig 10.9"/>
      <sheetName val="Fig 10.10"/>
      <sheetName val="Fig 10.11"/>
      <sheetName val="Fig 10.12"/>
      <sheetName val="Assump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workbookViewId="0">
      <selection activeCell="D24" sqref="D24"/>
    </sheetView>
  </sheetViews>
  <sheetFormatPr defaultRowHeight="15" x14ac:dyDescent="0.25"/>
  <sheetData/>
  <pageMargins left="0.7" right="0.7" top="0.75" bottom="0.75" header="0.3" footer="0.3"/>
  <pageSetup paperSize="9" scale="62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showGridLines="0" showZeros="0" zoomScaleNormal="100" workbookViewId="0">
      <selection activeCell="K28" sqref="K28"/>
    </sheetView>
  </sheetViews>
  <sheetFormatPr defaultRowHeight="15" x14ac:dyDescent="0.25"/>
  <cols>
    <col min="1" max="1" width="19.140625" style="3" bestFit="1" customWidth="1"/>
    <col min="2" max="2" width="18.7109375" style="3" bestFit="1" customWidth="1"/>
    <col min="3" max="3" width="13.5703125" style="4" bestFit="1" customWidth="1"/>
    <col min="4" max="4" width="10.5703125" style="3" customWidth="1"/>
    <col min="5" max="5" width="10" style="3" customWidth="1"/>
    <col min="6" max="6" width="11.42578125" style="3" customWidth="1"/>
    <col min="7" max="14" width="11.5703125" style="3" customWidth="1"/>
    <col min="15" max="15" width="11.42578125" style="3" customWidth="1"/>
    <col min="16" max="256" width="9.140625" style="3"/>
    <col min="257" max="257" width="19.140625" style="3" bestFit="1" customWidth="1"/>
    <col min="258" max="258" width="18.7109375" style="3" bestFit="1" customWidth="1"/>
    <col min="259" max="259" width="13.5703125" style="3" bestFit="1" customWidth="1"/>
    <col min="260" max="260" width="8.140625" style="3" customWidth="1"/>
    <col min="261" max="261" width="8" style="3" customWidth="1"/>
    <col min="262" max="262" width="11.42578125" style="3" customWidth="1"/>
    <col min="263" max="270" width="11.5703125" style="3" customWidth="1"/>
    <col min="271" max="271" width="11.42578125" style="3" customWidth="1"/>
    <col min="272" max="512" width="9.140625" style="3"/>
    <col min="513" max="513" width="19.140625" style="3" bestFit="1" customWidth="1"/>
    <col min="514" max="514" width="18.7109375" style="3" bestFit="1" customWidth="1"/>
    <col min="515" max="515" width="13.5703125" style="3" bestFit="1" customWidth="1"/>
    <col min="516" max="516" width="8.140625" style="3" customWidth="1"/>
    <col min="517" max="517" width="8" style="3" customWidth="1"/>
    <col min="518" max="518" width="11.42578125" style="3" customWidth="1"/>
    <col min="519" max="526" width="11.5703125" style="3" customWidth="1"/>
    <col min="527" max="527" width="11.42578125" style="3" customWidth="1"/>
    <col min="528" max="768" width="9.140625" style="3"/>
    <col min="769" max="769" width="19.140625" style="3" bestFit="1" customWidth="1"/>
    <col min="770" max="770" width="18.7109375" style="3" bestFit="1" customWidth="1"/>
    <col min="771" max="771" width="13.5703125" style="3" bestFit="1" customWidth="1"/>
    <col min="772" max="772" width="8.140625" style="3" customWidth="1"/>
    <col min="773" max="773" width="8" style="3" customWidth="1"/>
    <col min="774" max="774" width="11.42578125" style="3" customWidth="1"/>
    <col min="775" max="782" width="11.5703125" style="3" customWidth="1"/>
    <col min="783" max="783" width="11.42578125" style="3" customWidth="1"/>
    <col min="784" max="1024" width="9.140625" style="3"/>
    <col min="1025" max="1025" width="19.140625" style="3" bestFit="1" customWidth="1"/>
    <col min="1026" max="1026" width="18.7109375" style="3" bestFit="1" customWidth="1"/>
    <col min="1027" max="1027" width="13.5703125" style="3" bestFit="1" customWidth="1"/>
    <col min="1028" max="1028" width="8.140625" style="3" customWidth="1"/>
    <col min="1029" max="1029" width="8" style="3" customWidth="1"/>
    <col min="1030" max="1030" width="11.42578125" style="3" customWidth="1"/>
    <col min="1031" max="1038" width="11.5703125" style="3" customWidth="1"/>
    <col min="1039" max="1039" width="11.42578125" style="3" customWidth="1"/>
    <col min="1040" max="1280" width="9.140625" style="3"/>
    <col min="1281" max="1281" width="19.140625" style="3" bestFit="1" customWidth="1"/>
    <col min="1282" max="1282" width="18.7109375" style="3" bestFit="1" customWidth="1"/>
    <col min="1283" max="1283" width="13.5703125" style="3" bestFit="1" customWidth="1"/>
    <col min="1284" max="1284" width="8.140625" style="3" customWidth="1"/>
    <col min="1285" max="1285" width="8" style="3" customWidth="1"/>
    <col min="1286" max="1286" width="11.42578125" style="3" customWidth="1"/>
    <col min="1287" max="1294" width="11.5703125" style="3" customWidth="1"/>
    <col min="1295" max="1295" width="11.42578125" style="3" customWidth="1"/>
    <col min="1296" max="1536" width="9.140625" style="3"/>
    <col min="1537" max="1537" width="19.140625" style="3" bestFit="1" customWidth="1"/>
    <col min="1538" max="1538" width="18.7109375" style="3" bestFit="1" customWidth="1"/>
    <col min="1539" max="1539" width="13.5703125" style="3" bestFit="1" customWidth="1"/>
    <col min="1540" max="1540" width="8.140625" style="3" customWidth="1"/>
    <col min="1541" max="1541" width="8" style="3" customWidth="1"/>
    <col min="1542" max="1542" width="11.42578125" style="3" customWidth="1"/>
    <col min="1543" max="1550" width="11.5703125" style="3" customWidth="1"/>
    <col min="1551" max="1551" width="11.42578125" style="3" customWidth="1"/>
    <col min="1552" max="1792" width="9.140625" style="3"/>
    <col min="1793" max="1793" width="19.140625" style="3" bestFit="1" customWidth="1"/>
    <col min="1794" max="1794" width="18.7109375" style="3" bestFit="1" customWidth="1"/>
    <col min="1795" max="1795" width="13.5703125" style="3" bestFit="1" customWidth="1"/>
    <col min="1796" max="1796" width="8.140625" style="3" customWidth="1"/>
    <col min="1797" max="1797" width="8" style="3" customWidth="1"/>
    <col min="1798" max="1798" width="11.42578125" style="3" customWidth="1"/>
    <col min="1799" max="1806" width="11.5703125" style="3" customWidth="1"/>
    <col min="1807" max="1807" width="11.42578125" style="3" customWidth="1"/>
    <col min="1808" max="2048" width="9.140625" style="3"/>
    <col min="2049" max="2049" width="19.140625" style="3" bestFit="1" customWidth="1"/>
    <col min="2050" max="2050" width="18.7109375" style="3" bestFit="1" customWidth="1"/>
    <col min="2051" max="2051" width="13.5703125" style="3" bestFit="1" customWidth="1"/>
    <col min="2052" max="2052" width="8.140625" style="3" customWidth="1"/>
    <col min="2053" max="2053" width="8" style="3" customWidth="1"/>
    <col min="2054" max="2054" width="11.42578125" style="3" customWidth="1"/>
    <col min="2055" max="2062" width="11.5703125" style="3" customWidth="1"/>
    <col min="2063" max="2063" width="11.42578125" style="3" customWidth="1"/>
    <col min="2064" max="2304" width="9.140625" style="3"/>
    <col min="2305" max="2305" width="19.140625" style="3" bestFit="1" customWidth="1"/>
    <col min="2306" max="2306" width="18.7109375" style="3" bestFit="1" customWidth="1"/>
    <col min="2307" max="2307" width="13.5703125" style="3" bestFit="1" customWidth="1"/>
    <col min="2308" max="2308" width="8.140625" style="3" customWidth="1"/>
    <col min="2309" max="2309" width="8" style="3" customWidth="1"/>
    <col min="2310" max="2310" width="11.42578125" style="3" customWidth="1"/>
    <col min="2311" max="2318" width="11.5703125" style="3" customWidth="1"/>
    <col min="2319" max="2319" width="11.42578125" style="3" customWidth="1"/>
    <col min="2320" max="2560" width="9.140625" style="3"/>
    <col min="2561" max="2561" width="19.140625" style="3" bestFit="1" customWidth="1"/>
    <col min="2562" max="2562" width="18.7109375" style="3" bestFit="1" customWidth="1"/>
    <col min="2563" max="2563" width="13.5703125" style="3" bestFit="1" customWidth="1"/>
    <col min="2564" max="2564" width="8.140625" style="3" customWidth="1"/>
    <col min="2565" max="2565" width="8" style="3" customWidth="1"/>
    <col min="2566" max="2566" width="11.42578125" style="3" customWidth="1"/>
    <col min="2567" max="2574" width="11.5703125" style="3" customWidth="1"/>
    <col min="2575" max="2575" width="11.42578125" style="3" customWidth="1"/>
    <col min="2576" max="2816" width="9.140625" style="3"/>
    <col min="2817" max="2817" width="19.140625" style="3" bestFit="1" customWidth="1"/>
    <col min="2818" max="2818" width="18.7109375" style="3" bestFit="1" customWidth="1"/>
    <col min="2819" max="2819" width="13.5703125" style="3" bestFit="1" customWidth="1"/>
    <col min="2820" max="2820" width="8.140625" style="3" customWidth="1"/>
    <col min="2821" max="2821" width="8" style="3" customWidth="1"/>
    <col min="2822" max="2822" width="11.42578125" style="3" customWidth="1"/>
    <col min="2823" max="2830" width="11.5703125" style="3" customWidth="1"/>
    <col min="2831" max="2831" width="11.42578125" style="3" customWidth="1"/>
    <col min="2832" max="3072" width="9.140625" style="3"/>
    <col min="3073" max="3073" width="19.140625" style="3" bestFit="1" customWidth="1"/>
    <col min="3074" max="3074" width="18.7109375" style="3" bestFit="1" customWidth="1"/>
    <col min="3075" max="3075" width="13.5703125" style="3" bestFit="1" customWidth="1"/>
    <col min="3076" max="3076" width="8.140625" style="3" customWidth="1"/>
    <col min="3077" max="3077" width="8" style="3" customWidth="1"/>
    <col min="3078" max="3078" width="11.42578125" style="3" customWidth="1"/>
    <col min="3079" max="3086" width="11.5703125" style="3" customWidth="1"/>
    <col min="3087" max="3087" width="11.42578125" style="3" customWidth="1"/>
    <col min="3088" max="3328" width="9.140625" style="3"/>
    <col min="3329" max="3329" width="19.140625" style="3" bestFit="1" customWidth="1"/>
    <col min="3330" max="3330" width="18.7109375" style="3" bestFit="1" customWidth="1"/>
    <col min="3331" max="3331" width="13.5703125" style="3" bestFit="1" customWidth="1"/>
    <col min="3332" max="3332" width="8.140625" style="3" customWidth="1"/>
    <col min="3333" max="3333" width="8" style="3" customWidth="1"/>
    <col min="3334" max="3334" width="11.42578125" style="3" customWidth="1"/>
    <col min="3335" max="3342" width="11.5703125" style="3" customWidth="1"/>
    <col min="3343" max="3343" width="11.42578125" style="3" customWidth="1"/>
    <col min="3344" max="3584" width="9.140625" style="3"/>
    <col min="3585" max="3585" width="19.140625" style="3" bestFit="1" customWidth="1"/>
    <col min="3586" max="3586" width="18.7109375" style="3" bestFit="1" customWidth="1"/>
    <col min="3587" max="3587" width="13.5703125" style="3" bestFit="1" customWidth="1"/>
    <col min="3588" max="3588" width="8.140625" style="3" customWidth="1"/>
    <col min="3589" max="3589" width="8" style="3" customWidth="1"/>
    <col min="3590" max="3590" width="11.42578125" style="3" customWidth="1"/>
    <col min="3591" max="3598" width="11.5703125" style="3" customWidth="1"/>
    <col min="3599" max="3599" width="11.42578125" style="3" customWidth="1"/>
    <col min="3600" max="3840" width="9.140625" style="3"/>
    <col min="3841" max="3841" width="19.140625" style="3" bestFit="1" customWidth="1"/>
    <col min="3842" max="3842" width="18.7109375" style="3" bestFit="1" customWidth="1"/>
    <col min="3843" max="3843" width="13.5703125" style="3" bestFit="1" customWidth="1"/>
    <col min="3844" max="3844" width="8.140625" style="3" customWidth="1"/>
    <col min="3845" max="3845" width="8" style="3" customWidth="1"/>
    <col min="3846" max="3846" width="11.42578125" style="3" customWidth="1"/>
    <col min="3847" max="3854" width="11.5703125" style="3" customWidth="1"/>
    <col min="3855" max="3855" width="11.42578125" style="3" customWidth="1"/>
    <col min="3856" max="4096" width="9.140625" style="3"/>
    <col min="4097" max="4097" width="19.140625" style="3" bestFit="1" customWidth="1"/>
    <col min="4098" max="4098" width="18.7109375" style="3" bestFit="1" customWidth="1"/>
    <col min="4099" max="4099" width="13.5703125" style="3" bestFit="1" customWidth="1"/>
    <col min="4100" max="4100" width="8.140625" style="3" customWidth="1"/>
    <col min="4101" max="4101" width="8" style="3" customWidth="1"/>
    <col min="4102" max="4102" width="11.42578125" style="3" customWidth="1"/>
    <col min="4103" max="4110" width="11.5703125" style="3" customWidth="1"/>
    <col min="4111" max="4111" width="11.42578125" style="3" customWidth="1"/>
    <col min="4112" max="4352" width="9.140625" style="3"/>
    <col min="4353" max="4353" width="19.140625" style="3" bestFit="1" customWidth="1"/>
    <col min="4354" max="4354" width="18.7109375" style="3" bestFit="1" customWidth="1"/>
    <col min="4355" max="4355" width="13.5703125" style="3" bestFit="1" customWidth="1"/>
    <col min="4356" max="4356" width="8.140625" style="3" customWidth="1"/>
    <col min="4357" max="4357" width="8" style="3" customWidth="1"/>
    <col min="4358" max="4358" width="11.42578125" style="3" customWidth="1"/>
    <col min="4359" max="4366" width="11.5703125" style="3" customWidth="1"/>
    <col min="4367" max="4367" width="11.42578125" style="3" customWidth="1"/>
    <col min="4368" max="4608" width="9.140625" style="3"/>
    <col min="4609" max="4609" width="19.140625" style="3" bestFit="1" customWidth="1"/>
    <col min="4610" max="4610" width="18.7109375" style="3" bestFit="1" customWidth="1"/>
    <col min="4611" max="4611" width="13.5703125" style="3" bestFit="1" customWidth="1"/>
    <col min="4612" max="4612" width="8.140625" style="3" customWidth="1"/>
    <col min="4613" max="4613" width="8" style="3" customWidth="1"/>
    <col min="4614" max="4614" width="11.42578125" style="3" customWidth="1"/>
    <col min="4615" max="4622" width="11.5703125" style="3" customWidth="1"/>
    <col min="4623" max="4623" width="11.42578125" style="3" customWidth="1"/>
    <col min="4624" max="4864" width="9.140625" style="3"/>
    <col min="4865" max="4865" width="19.140625" style="3" bestFit="1" customWidth="1"/>
    <col min="4866" max="4866" width="18.7109375" style="3" bestFit="1" customWidth="1"/>
    <col min="4867" max="4867" width="13.5703125" style="3" bestFit="1" customWidth="1"/>
    <col min="4868" max="4868" width="8.140625" style="3" customWidth="1"/>
    <col min="4869" max="4869" width="8" style="3" customWidth="1"/>
    <col min="4870" max="4870" width="11.42578125" style="3" customWidth="1"/>
    <col min="4871" max="4878" width="11.5703125" style="3" customWidth="1"/>
    <col min="4879" max="4879" width="11.42578125" style="3" customWidth="1"/>
    <col min="4880" max="5120" width="9.140625" style="3"/>
    <col min="5121" max="5121" width="19.140625" style="3" bestFit="1" customWidth="1"/>
    <col min="5122" max="5122" width="18.7109375" style="3" bestFit="1" customWidth="1"/>
    <col min="5123" max="5123" width="13.5703125" style="3" bestFit="1" customWidth="1"/>
    <col min="5124" max="5124" width="8.140625" style="3" customWidth="1"/>
    <col min="5125" max="5125" width="8" style="3" customWidth="1"/>
    <col min="5126" max="5126" width="11.42578125" style="3" customWidth="1"/>
    <col min="5127" max="5134" width="11.5703125" style="3" customWidth="1"/>
    <col min="5135" max="5135" width="11.42578125" style="3" customWidth="1"/>
    <col min="5136" max="5376" width="9.140625" style="3"/>
    <col min="5377" max="5377" width="19.140625" style="3" bestFit="1" customWidth="1"/>
    <col min="5378" max="5378" width="18.7109375" style="3" bestFit="1" customWidth="1"/>
    <col min="5379" max="5379" width="13.5703125" style="3" bestFit="1" customWidth="1"/>
    <col min="5380" max="5380" width="8.140625" style="3" customWidth="1"/>
    <col min="5381" max="5381" width="8" style="3" customWidth="1"/>
    <col min="5382" max="5382" width="11.42578125" style="3" customWidth="1"/>
    <col min="5383" max="5390" width="11.5703125" style="3" customWidth="1"/>
    <col min="5391" max="5391" width="11.42578125" style="3" customWidth="1"/>
    <col min="5392" max="5632" width="9.140625" style="3"/>
    <col min="5633" max="5633" width="19.140625" style="3" bestFit="1" customWidth="1"/>
    <col min="5634" max="5634" width="18.7109375" style="3" bestFit="1" customWidth="1"/>
    <col min="5635" max="5635" width="13.5703125" style="3" bestFit="1" customWidth="1"/>
    <col min="5636" max="5636" width="8.140625" style="3" customWidth="1"/>
    <col min="5637" max="5637" width="8" style="3" customWidth="1"/>
    <col min="5638" max="5638" width="11.42578125" style="3" customWidth="1"/>
    <col min="5639" max="5646" width="11.5703125" style="3" customWidth="1"/>
    <col min="5647" max="5647" width="11.42578125" style="3" customWidth="1"/>
    <col min="5648" max="5888" width="9.140625" style="3"/>
    <col min="5889" max="5889" width="19.140625" style="3" bestFit="1" customWidth="1"/>
    <col min="5890" max="5890" width="18.7109375" style="3" bestFit="1" customWidth="1"/>
    <col min="5891" max="5891" width="13.5703125" style="3" bestFit="1" customWidth="1"/>
    <col min="5892" max="5892" width="8.140625" style="3" customWidth="1"/>
    <col min="5893" max="5893" width="8" style="3" customWidth="1"/>
    <col min="5894" max="5894" width="11.42578125" style="3" customWidth="1"/>
    <col min="5895" max="5902" width="11.5703125" style="3" customWidth="1"/>
    <col min="5903" max="5903" width="11.42578125" style="3" customWidth="1"/>
    <col min="5904" max="6144" width="9.140625" style="3"/>
    <col min="6145" max="6145" width="19.140625" style="3" bestFit="1" customWidth="1"/>
    <col min="6146" max="6146" width="18.7109375" style="3" bestFit="1" customWidth="1"/>
    <col min="6147" max="6147" width="13.5703125" style="3" bestFit="1" customWidth="1"/>
    <col min="6148" max="6148" width="8.140625" style="3" customWidth="1"/>
    <col min="6149" max="6149" width="8" style="3" customWidth="1"/>
    <col min="6150" max="6150" width="11.42578125" style="3" customWidth="1"/>
    <col min="6151" max="6158" width="11.5703125" style="3" customWidth="1"/>
    <col min="6159" max="6159" width="11.42578125" style="3" customWidth="1"/>
    <col min="6160" max="6400" width="9.140625" style="3"/>
    <col min="6401" max="6401" width="19.140625" style="3" bestFit="1" customWidth="1"/>
    <col min="6402" max="6402" width="18.7109375" style="3" bestFit="1" customWidth="1"/>
    <col min="6403" max="6403" width="13.5703125" style="3" bestFit="1" customWidth="1"/>
    <col min="6404" max="6404" width="8.140625" style="3" customWidth="1"/>
    <col min="6405" max="6405" width="8" style="3" customWidth="1"/>
    <col min="6406" max="6406" width="11.42578125" style="3" customWidth="1"/>
    <col min="6407" max="6414" width="11.5703125" style="3" customWidth="1"/>
    <col min="6415" max="6415" width="11.42578125" style="3" customWidth="1"/>
    <col min="6416" max="6656" width="9.140625" style="3"/>
    <col min="6657" max="6657" width="19.140625" style="3" bestFit="1" customWidth="1"/>
    <col min="6658" max="6658" width="18.7109375" style="3" bestFit="1" customWidth="1"/>
    <col min="6659" max="6659" width="13.5703125" style="3" bestFit="1" customWidth="1"/>
    <col min="6660" max="6660" width="8.140625" style="3" customWidth="1"/>
    <col min="6661" max="6661" width="8" style="3" customWidth="1"/>
    <col min="6662" max="6662" width="11.42578125" style="3" customWidth="1"/>
    <col min="6663" max="6670" width="11.5703125" style="3" customWidth="1"/>
    <col min="6671" max="6671" width="11.42578125" style="3" customWidth="1"/>
    <col min="6672" max="6912" width="9.140625" style="3"/>
    <col min="6913" max="6913" width="19.140625" style="3" bestFit="1" customWidth="1"/>
    <col min="6914" max="6914" width="18.7109375" style="3" bestFit="1" customWidth="1"/>
    <col min="6915" max="6915" width="13.5703125" style="3" bestFit="1" customWidth="1"/>
    <col min="6916" max="6916" width="8.140625" style="3" customWidth="1"/>
    <col min="6917" max="6917" width="8" style="3" customWidth="1"/>
    <col min="6918" max="6918" width="11.42578125" style="3" customWidth="1"/>
    <col min="6919" max="6926" width="11.5703125" style="3" customWidth="1"/>
    <col min="6927" max="6927" width="11.42578125" style="3" customWidth="1"/>
    <col min="6928" max="7168" width="9.140625" style="3"/>
    <col min="7169" max="7169" width="19.140625" style="3" bestFit="1" customWidth="1"/>
    <col min="7170" max="7170" width="18.7109375" style="3" bestFit="1" customWidth="1"/>
    <col min="7171" max="7171" width="13.5703125" style="3" bestFit="1" customWidth="1"/>
    <col min="7172" max="7172" width="8.140625" style="3" customWidth="1"/>
    <col min="7173" max="7173" width="8" style="3" customWidth="1"/>
    <col min="7174" max="7174" width="11.42578125" style="3" customWidth="1"/>
    <col min="7175" max="7182" width="11.5703125" style="3" customWidth="1"/>
    <col min="7183" max="7183" width="11.42578125" style="3" customWidth="1"/>
    <col min="7184" max="7424" width="9.140625" style="3"/>
    <col min="7425" max="7425" width="19.140625" style="3" bestFit="1" customWidth="1"/>
    <col min="7426" max="7426" width="18.7109375" style="3" bestFit="1" customWidth="1"/>
    <col min="7427" max="7427" width="13.5703125" style="3" bestFit="1" customWidth="1"/>
    <col min="7428" max="7428" width="8.140625" style="3" customWidth="1"/>
    <col min="7429" max="7429" width="8" style="3" customWidth="1"/>
    <col min="7430" max="7430" width="11.42578125" style="3" customWidth="1"/>
    <col min="7431" max="7438" width="11.5703125" style="3" customWidth="1"/>
    <col min="7439" max="7439" width="11.42578125" style="3" customWidth="1"/>
    <col min="7440" max="7680" width="9.140625" style="3"/>
    <col min="7681" max="7681" width="19.140625" style="3" bestFit="1" customWidth="1"/>
    <col min="7682" max="7682" width="18.7109375" style="3" bestFit="1" customWidth="1"/>
    <col min="7683" max="7683" width="13.5703125" style="3" bestFit="1" customWidth="1"/>
    <col min="7684" max="7684" width="8.140625" style="3" customWidth="1"/>
    <col min="7685" max="7685" width="8" style="3" customWidth="1"/>
    <col min="7686" max="7686" width="11.42578125" style="3" customWidth="1"/>
    <col min="7687" max="7694" width="11.5703125" style="3" customWidth="1"/>
    <col min="7695" max="7695" width="11.42578125" style="3" customWidth="1"/>
    <col min="7696" max="7936" width="9.140625" style="3"/>
    <col min="7937" max="7937" width="19.140625" style="3" bestFit="1" customWidth="1"/>
    <col min="7938" max="7938" width="18.7109375" style="3" bestFit="1" customWidth="1"/>
    <col min="7939" max="7939" width="13.5703125" style="3" bestFit="1" customWidth="1"/>
    <col min="7940" max="7940" width="8.140625" style="3" customWidth="1"/>
    <col min="7941" max="7941" width="8" style="3" customWidth="1"/>
    <col min="7942" max="7942" width="11.42578125" style="3" customWidth="1"/>
    <col min="7943" max="7950" width="11.5703125" style="3" customWidth="1"/>
    <col min="7951" max="7951" width="11.42578125" style="3" customWidth="1"/>
    <col min="7952" max="8192" width="9.140625" style="3"/>
    <col min="8193" max="8193" width="19.140625" style="3" bestFit="1" customWidth="1"/>
    <col min="8194" max="8194" width="18.7109375" style="3" bestFit="1" customWidth="1"/>
    <col min="8195" max="8195" width="13.5703125" style="3" bestFit="1" customWidth="1"/>
    <col min="8196" max="8196" width="8.140625" style="3" customWidth="1"/>
    <col min="8197" max="8197" width="8" style="3" customWidth="1"/>
    <col min="8198" max="8198" width="11.42578125" style="3" customWidth="1"/>
    <col min="8199" max="8206" width="11.5703125" style="3" customWidth="1"/>
    <col min="8207" max="8207" width="11.42578125" style="3" customWidth="1"/>
    <col min="8208" max="8448" width="9.140625" style="3"/>
    <col min="8449" max="8449" width="19.140625" style="3" bestFit="1" customWidth="1"/>
    <col min="8450" max="8450" width="18.7109375" style="3" bestFit="1" customWidth="1"/>
    <col min="8451" max="8451" width="13.5703125" style="3" bestFit="1" customWidth="1"/>
    <col min="8452" max="8452" width="8.140625" style="3" customWidth="1"/>
    <col min="8453" max="8453" width="8" style="3" customWidth="1"/>
    <col min="8454" max="8454" width="11.42578125" style="3" customWidth="1"/>
    <col min="8455" max="8462" width="11.5703125" style="3" customWidth="1"/>
    <col min="8463" max="8463" width="11.42578125" style="3" customWidth="1"/>
    <col min="8464" max="8704" width="9.140625" style="3"/>
    <col min="8705" max="8705" width="19.140625" style="3" bestFit="1" customWidth="1"/>
    <col min="8706" max="8706" width="18.7109375" style="3" bestFit="1" customWidth="1"/>
    <col min="8707" max="8707" width="13.5703125" style="3" bestFit="1" customWidth="1"/>
    <col min="8708" max="8708" width="8.140625" style="3" customWidth="1"/>
    <col min="8709" max="8709" width="8" style="3" customWidth="1"/>
    <col min="8710" max="8710" width="11.42578125" style="3" customWidth="1"/>
    <col min="8711" max="8718" width="11.5703125" style="3" customWidth="1"/>
    <col min="8719" max="8719" width="11.42578125" style="3" customWidth="1"/>
    <col min="8720" max="8960" width="9.140625" style="3"/>
    <col min="8961" max="8961" width="19.140625" style="3" bestFit="1" customWidth="1"/>
    <col min="8962" max="8962" width="18.7109375" style="3" bestFit="1" customWidth="1"/>
    <col min="8963" max="8963" width="13.5703125" style="3" bestFit="1" customWidth="1"/>
    <col min="8964" max="8964" width="8.140625" style="3" customWidth="1"/>
    <col min="8965" max="8965" width="8" style="3" customWidth="1"/>
    <col min="8966" max="8966" width="11.42578125" style="3" customWidth="1"/>
    <col min="8967" max="8974" width="11.5703125" style="3" customWidth="1"/>
    <col min="8975" max="8975" width="11.42578125" style="3" customWidth="1"/>
    <col min="8976" max="9216" width="9.140625" style="3"/>
    <col min="9217" max="9217" width="19.140625" style="3" bestFit="1" customWidth="1"/>
    <col min="9218" max="9218" width="18.7109375" style="3" bestFit="1" customWidth="1"/>
    <col min="9219" max="9219" width="13.5703125" style="3" bestFit="1" customWidth="1"/>
    <col min="9220" max="9220" width="8.140625" style="3" customWidth="1"/>
    <col min="9221" max="9221" width="8" style="3" customWidth="1"/>
    <col min="9222" max="9222" width="11.42578125" style="3" customWidth="1"/>
    <col min="9223" max="9230" width="11.5703125" style="3" customWidth="1"/>
    <col min="9231" max="9231" width="11.42578125" style="3" customWidth="1"/>
    <col min="9232" max="9472" width="9.140625" style="3"/>
    <col min="9473" max="9473" width="19.140625" style="3" bestFit="1" customWidth="1"/>
    <col min="9474" max="9474" width="18.7109375" style="3" bestFit="1" customWidth="1"/>
    <col min="9475" max="9475" width="13.5703125" style="3" bestFit="1" customWidth="1"/>
    <col min="9476" max="9476" width="8.140625" style="3" customWidth="1"/>
    <col min="9477" max="9477" width="8" style="3" customWidth="1"/>
    <col min="9478" max="9478" width="11.42578125" style="3" customWidth="1"/>
    <col min="9479" max="9486" width="11.5703125" style="3" customWidth="1"/>
    <col min="9487" max="9487" width="11.42578125" style="3" customWidth="1"/>
    <col min="9488" max="9728" width="9.140625" style="3"/>
    <col min="9729" max="9729" width="19.140625" style="3" bestFit="1" customWidth="1"/>
    <col min="9730" max="9730" width="18.7109375" style="3" bestFit="1" customWidth="1"/>
    <col min="9731" max="9731" width="13.5703125" style="3" bestFit="1" customWidth="1"/>
    <col min="9732" max="9732" width="8.140625" style="3" customWidth="1"/>
    <col min="9733" max="9733" width="8" style="3" customWidth="1"/>
    <col min="9734" max="9734" width="11.42578125" style="3" customWidth="1"/>
    <col min="9735" max="9742" width="11.5703125" style="3" customWidth="1"/>
    <col min="9743" max="9743" width="11.42578125" style="3" customWidth="1"/>
    <col min="9744" max="9984" width="9.140625" style="3"/>
    <col min="9985" max="9985" width="19.140625" style="3" bestFit="1" customWidth="1"/>
    <col min="9986" max="9986" width="18.7109375" style="3" bestFit="1" customWidth="1"/>
    <col min="9987" max="9987" width="13.5703125" style="3" bestFit="1" customWidth="1"/>
    <col min="9988" max="9988" width="8.140625" style="3" customWidth="1"/>
    <col min="9989" max="9989" width="8" style="3" customWidth="1"/>
    <col min="9990" max="9990" width="11.42578125" style="3" customWidth="1"/>
    <col min="9991" max="9998" width="11.5703125" style="3" customWidth="1"/>
    <col min="9999" max="9999" width="11.42578125" style="3" customWidth="1"/>
    <col min="10000" max="10240" width="9.140625" style="3"/>
    <col min="10241" max="10241" width="19.140625" style="3" bestFit="1" customWidth="1"/>
    <col min="10242" max="10242" width="18.7109375" style="3" bestFit="1" customWidth="1"/>
    <col min="10243" max="10243" width="13.5703125" style="3" bestFit="1" customWidth="1"/>
    <col min="10244" max="10244" width="8.140625" style="3" customWidth="1"/>
    <col min="10245" max="10245" width="8" style="3" customWidth="1"/>
    <col min="10246" max="10246" width="11.42578125" style="3" customWidth="1"/>
    <col min="10247" max="10254" width="11.5703125" style="3" customWidth="1"/>
    <col min="10255" max="10255" width="11.42578125" style="3" customWidth="1"/>
    <col min="10256" max="10496" width="9.140625" style="3"/>
    <col min="10497" max="10497" width="19.140625" style="3" bestFit="1" customWidth="1"/>
    <col min="10498" max="10498" width="18.7109375" style="3" bestFit="1" customWidth="1"/>
    <col min="10499" max="10499" width="13.5703125" style="3" bestFit="1" customWidth="1"/>
    <col min="10500" max="10500" width="8.140625" style="3" customWidth="1"/>
    <col min="10501" max="10501" width="8" style="3" customWidth="1"/>
    <col min="10502" max="10502" width="11.42578125" style="3" customWidth="1"/>
    <col min="10503" max="10510" width="11.5703125" style="3" customWidth="1"/>
    <col min="10511" max="10511" width="11.42578125" style="3" customWidth="1"/>
    <col min="10512" max="10752" width="9.140625" style="3"/>
    <col min="10753" max="10753" width="19.140625" style="3" bestFit="1" customWidth="1"/>
    <col min="10754" max="10754" width="18.7109375" style="3" bestFit="1" customWidth="1"/>
    <col min="10755" max="10755" width="13.5703125" style="3" bestFit="1" customWidth="1"/>
    <col min="10756" max="10756" width="8.140625" style="3" customWidth="1"/>
    <col min="10757" max="10757" width="8" style="3" customWidth="1"/>
    <col min="10758" max="10758" width="11.42578125" style="3" customWidth="1"/>
    <col min="10759" max="10766" width="11.5703125" style="3" customWidth="1"/>
    <col min="10767" max="10767" width="11.42578125" style="3" customWidth="1"/>
    <col min="10768" max="11008" width="9.140625" style="3"/>
    <col min="11009" max="11009" width="19.140625" style="3" bestFit="1" customWidth="1"/>
    <col min="11010" max="11010" width="18.7109375" style="3" bestFit="1" customWidth="1"/>
    <col min="11011" max="11011" width="13.5703125" style="3" bestFit="1" customWidth="1"/>
    <col min="11012" max="11012" width="8.140625" style="3" customWidth="1"/>
    <col min="11013" max="11013" width="8" style="3" customWidth="1"/>
    <col min="11014" max="11014" width="11.42578125" style="3" customWidth="1"/>
    <col min="11015" max="11022" width="11.5703125" style="3" customWidth="1"/>
    <col min="11023" max="11023" width="11.42578125" style="3" customWidth="1"/>
    <col min="11024" max="11264" width="9.140625" style="3"/>
    <col min="11265" max="11265" width="19.140625" style="3" bestFit="1" customWidth="1"/>
    <col min="11266" max="11266" width="18.7109375" style="3" bestFit="1" customWidth="1"/>
    <col min="11267" max="11267" width="13.5703125" style="3" bestFit="1" customWidth="1"/>
    <col min="11268" max="11268" width="8.140625" style="3" customWidth="1"/>
    <col min="11269" max="11269" width="8" style="3" customWidth="1"/>
    <col min="11270" max="11270" width="11.42578125" style="3" customWidth="1"/>
    <col min="11271" max="11278" width="11.5703125" style="3" customWidth="1"/>
    <col min="11279" max="11279" width="11.42578125" style="3" customWidth="1"/>
    <col min="11280" max="11520" width="9.140625" style="3"/>
    <col min="11521" max="11521" width="19.140625" style="3" bestFit="1" customWidth="1"/>
    <col min="11522" max="11522" width="18.7109375" style="3" bestFit="1" customWidth="1"/>
    <col min="11523" max="11523" width="13.5703125" style="3" bestFit="1" customWidth="1"/>
    <col min="11524" max="11524" width="8.140625" style="3" customWidth="1"/>
    <col min="11525" max="11525" width="8" style="3" customWidth="1"/>
    <col min="11526" max="11526" width="11.42578125" style="3" customWidth="1"/>
    <col min="11527" max="11534" width="11.5703125" style="3" customWidth="1"/>
    <col min="11535" max="11535" width="11.42578125" style="3" customWidth="1"/>
    <col min="11536" max="11776" width="9.140625" style="3"/>
    <col min="11777" max="11777" width="19.140625" style="3" bestFit="1" customWidth="1"/>
    <col min="11778" max="11778" width="18.7109375" style="3" bestFit="1" customWidth="1"/>
    <col min="11779" max="11779" width="13.5703125" style="3" bestFit="1" customWidth="1"/>
    <col min="11780" max="11780" width="8.140625" style="3" customWidth="1"/>
    <col min="11781" max="11781" width="8" style="3" customWidth="1"/>
    <col min="11782" max="11782" width="11.42578125" style="3" customWidth="1"/>
    <col min="11783" max="11790" width="11.5703125" style="3" customWidth="1"/>
    <col min="11791" max="11791" width="11.42578125" style="3" customWidth="1"/>
    <col min="11792" max="12032" width="9.140625" style="3"/>
    <col min="12033" max="12033" width="19.140625" style="3" bestFit="1" customWidth="1"/>
    <col min="12034" max="12034" width="18.7109375" style="3" bestFit="1" customWidth="1"/>
    <col min="12035" max="12035" width="13.5703125" style="3" bestFit="1" customWidth="1"/>
    <col min="12036" max="12036" width="8.140625" style="3" customWidth="1"/>
    <col min="12037" max="12037" width="8" style="3" customWidth="1"/>
    <col min="12038" max="12038" width="11.42578125" style="3" customWidth="1"/>
    <col min="12039" max="12046" width="11.5703125" style="3" customWidth="1"/>
    <col min="12047" max="12047" width="11.42578125" style="3" customWidth="1"/>
    <col min="12048" max="12288" width="9.140625" style="3"/>
    <col min="12289" max="12289" width="19.140625" style="3" bestFit="1" customWidth="1"/>
    <col min="12290" max="12290" width="18.7109375" style="3" bestFit="1" customWidth="1"/>
    <col min="12291" max="12291" width="13.5703125" style="3" bestFit="1" customWidth="1"/>
    <col min="12292" max="12292" width="8.140625" style="3" customWidth="1"/>
    <col min="12293" max="12293" width="8" style="3" customWidth="1"/>
    <col min="12294" max="12294" width="11.42578125" style="3" customWidth="1"/>
    <col min="12295" max="12302" width="11.5703125" style="3" customWidth="1"/>
    <col min="12303" max="12303" width="11.42578125" style="3" customWidth="1"/>
    <col min="12304" max="12544" width="9.140625" style="3"/>
    <col min="12545" max="12545" width="19.140625" style="3" bestFit="1" customWidth="1"/>
    <col min="12546" max="12546" width="18.7109375" style="3" bestFit="1" customWidth="1"/>
    <col min="12547" max="12547" width="13.5703125" style="3" bestFit="1" customWidth="1"/>
    <col min="12548" max="12548" width="8.140625" style="3" customWidth="1"/>
    <col min="12549" max="12549" width="8" style="3" customWidth="1"/>
    <col min="12550" max="12550" width="11.42578125" style="3" customWidth="1"/>
    <col min="12551" max="12558" width="11.5703125" style="3" customWidth="1"/>
    <col min="12559" max="12559" width="11.42578125" style="3" customWidth="1"/>
    <col min="12560" max="12800" width="9.140625" style="3"/>
    <col min="12801" max="12801" width="19.140625" style="3" bestFit="1" customWidth="1"/>
    <col min="12802" max="12802" width="18.7109375" style="3" bestFit="1" customWidth="1"/>
    <col min="12803" max="12803" width="13.5703125" style="3" bestFit="1" customWidth="1"/>
    <col min="12804" max="12804" width="8.140625" style="3" customWidth="1"/>
    <col min="12805" max="12805" width="8" style="3" customWidth="1"/>
    <col min="12806" max="12806" width="11.42578125" style="3" customWidth="1"/>
    <col min="12807" max="12814" width="11.5703125" style="3" customWidth="1"/>
    <col min="12815" max="12815" width="11.42578125" style="3" customWidth="1"/>
    <col min="12816" max="13056" width="9.140625" style="3"/>
    <col min="13057" max="13057" width="19.140625" style="3" bestFit="1" customWidth="1"/>
    <col min="13058" max="13058" width="18.7109375" style="3" bestFit="1" customWidth="1"/>
    <col min="13059" max="13059" width="13.5703125" style="3" bestFit="1" customWidth="1"/>
    <col min="13060" max="13060" width="8.140625" style="3" customWidth="1"/>
    <col min="13061" max="13061" width="8" style="3" customWidth="1"/>
    <col min="13062" max="13062" width="11.42578125" style="3" customWidth="1"/>
    <col min="13063" max="13070" width="11.5703125" style="3" customWidth="1"/>
    <col min="13071" max="13071" width="11.42578125" style="3" customWidth="1"/>
    <col min="13072" max="13312" width="9.140625" style="3"/>
    <col min="13313" max="13313" width="19.140625" style="3" bestFit="1" customWidth="1"/>
    <col min="13314" max="13314" width="18.7109375" style="3" bestFit="1" customWidth="1"/>
    <col min="13315" max="13315" width="13.5703125" style="3" bestFit="1" customWidth="1"/>
    <col min="13316" max="13316" width="8.140625" style="3" customWidth="1"/>
    <col min="13317" max="13317" width="8" style="3" customWidth="1"/>
    <col min="13318" max="13318" width="11.42578125" style="3" customWidth="1"/>
    <col min="13319" max="13326" width="11.5703125" style="3" customWidth="1"/>
    <col min="13327" max="13327" width="11.42578125" style="3" customWidth="1"/>
    <col min="13328" max="13568" width="9.140625" style="3"/>
    <col min="13569" max="13569" width="19.140625" style="3" bestFit="1" customWidth="1"/>
    <col min="13570" max="13570" width="18.7109375" style="3" bestFit="1" customWidth="1"/>
    <col min="13571" max="13571" width="13.5703125" style="3" bestFit="1" customWidth="1"/>
    <col min="13572" max="13572" width="8.140625" style="3" customWidth="1"/>
    <col min="13573" max="13573" width="8" style="3" customWidth="1"/>
    <col min="13574" max="13574" width="11.42578125" style="3" customWidth="1"/>
    <col min="13575" max="13582" width="11.5703125" style="3" customWidth="1"/>
    <col min="13583" max="13583" width="11.42578125" style="3" customWidth="1"/>
    <col min="13584" max="13824" width="9.140625" style="3"/>
    <col min="13825" max="13825" width="19.140625" style="3" bestFit="1" customWidth="1"/>
    <col min="13826" max="13826" width="18.7109375" style="3" bestFit="1" customWidth="1"/>
    <col min="13827" max="13827" width="13.5703125" style="3" bestFit="1" customWidth="1"/>
    <col min="13828" max="13828" width="8.140625" style="3" customWidth="1"/>
    <col min="13829" max="13829" width="8" style="3" customWidth="1"/>
    <col min="13830" max="13830" width="11.42578125" style="3" customWidth="1"/>
    <col min="13831" max="13838" width="11.5703125" style="3" customWidth="1"/>
    <col min="13839" max="13839" width="11.42578125" style="3" customWidth="1"/>
    <col min="13840" max="14080" width="9.140625" style="3"/>
    <col min="14081" max="14081" width="19.140625" style="3" bestFit="1" customWidth="1"/>
    <col min="14082" max="14082" width="18.7109375" style="3" bestFit="1" customWidth="1"/>
    <col min="14083" max="14083" width="13.5703125" style="3" bestFit="1" customWidth="1"/>
    <col min="14084" max="14084" width="8.140625" style="3" customWidth="1"/>
    <col min="14085" max="14085" width="8" style="3" customWidth="1"/>
    <col min="14086" max="14086" width="11.42578125" style="3" customWidth="1"/>
    <col min="14087" max="14094" width="11.5703125" style="3" customWidth="1"/>
    <col min="14095" max="14095" width="11.42578125" style="3" customWidth="1"/>
    <col min="14096" max="14336" width="9.140625" style="3"/>
    <col min="14337" max="14337" width="19.140625" style="3" bestFit="1" customWidth="1"/>
    <col min="14338" max="14338" width="18.7109375" style="3" bestFit="1" customWidth="1"/>
    <col min="14339" max="14339" width="13.5703125" style="3" bestFit="1" customWidth="1"/>
    <col min="14340" max="14340" width="8.140625" style="3" customWidth="1"/>
    <col min="14341" max="14341" width="8" style="3" customWidth="1"/>
    <col min="14342" max="14342" width="11.42578125" style="3" customWidth="1"/>
    <col min="14343" max="14350" width="11.5703125" style="3" customWidth="1"/>
    <col min="14351" max="14351" width="11.42578125" style="3" customWidth="1"/>
    <col min="14352" max="14592" width="9.140625" style="3"/>
    <col min="14593" max="14593" width="19.140625" style="3" bestFit="1" customWidth="1"/>
    <col min="14594" max="14594" width="18.7109375" style="3" bestFit="1" customWidth="1"/>
    <col min="14595" max="14595" width="13.5703125" style="3" bestFit="1" customWidth="1"/>
    <col min="14596" max="14596" width="8.140625" style="3" customWidth="1"/>
    <col min="14597" max="14597" width="8" style="3" customWidth="1"/>
    <col min="14598" max="14598" width="11.42578125" style="3" customWidth="1"/>
    <col min="14599" max="14606" width="11.5703125" style="3" customWidth="1"/>
    <col min="14607" max="14607" width="11.42578125" style="3" customWidth="1"/>
    <col min="14608" max="14848" width="9.140625" style="3"/>
    <col min="14849" max="14849" width="19.140625" style="3" bestFit="1" customWidth="1"/>
    <col min="14850" max="14850" width="18.7109375" style="3" bestFit="1" customWidth="1"/>
    <col min="14851" max="14851" width="13.5703125" style="3" bestFit="1" customWidth="1"/>
    <col min="14852" max="14852" width="8.140625" style="3" customWidth="1"/>
    <col min="14853" max="14853" width="8" style="3" customWidth="1"/>
    <col min="14854" max="14854" width="11.42578125" style="3" customWidth="1"/>
    <col min="14855" max="14862" width="11.5703125" style="3" customWidth="1"/>
    <col min="14863" max="14863" width="11.42578125" style="3" customWidth="1"/>
    <col min="14864" max="15104" width="9.140625" style="3"/>
    <col min="15105" max="15105" width="19.140625" style="3" bestFit="1" customWidth="1"/>
    <col min="15106" max="15106" width="18.7109375" style="3" bestFit="1" customWidth="1"/>
    <col min="15107" max="15107" width="13.5703125" style="3" bestFit="1" customWidth="1"/>
    <col min="15108" max="15108" width="8.140625" style="3" customWidth="1"/>
    <col min="15109" max="15109" width="8" style="3" customWidth="1"/>
    <col min="15110" max="15110" width="11.42578125" style="3" customWidth="1"/>
    <col min="15111" max="15118" width="11.5703125" style="3" customWidth="1"/>
    <col min="15119" max="15119" width="11.42578125" style="3" customWidth="1"/>
    <col min="15120" max="15360" width="9.140625" style="3"/>
    <col min="15361" max="15361" width="19.140625" style="3" bestFit="1" customWidth="1"/>
    <col min="15362" max="15362" width="18.7109375" style="3" bestFit="1" customWidth="1"/>
    <col min="15363" max="15363" width="13.5703125" style="3" bestFit="1" customWidth="1"/>
    <col min="15364" max="15364" width="8.140625" style="3" customWidth="1"/>
    <col min="15365" max="15365" width="8" style="3" customWidth="1"/>
    <col min="15366" max="15366" width="11.42578125" style="3" customWidth="1"/>
    <col min="15367" max="15374" width="11.5703125" style="3" customWidth="1"/>
    <col min="15375" max="15375" width="11.42578125" style="3" customWidth="1"/>
    <col min="15376" max="15616" width="9.140625" style="3"/>
    <col min="15617" max="15617" width="19.140625" style="3" bestFit="1" customWidth="1"/>
    <col min="15618" max="15618" width="18.7109375" style="3" bestFit="1" customWidth="1"/>
    <col min="15619" max="15619" width="13.5703125" style="3" bestFit="1" customWidth="1"/>
    <col min="15620" max="15620" width="8.140625" style="3" customWidth="1"/>
    <col min="15621" max="15621" width="8" style="3" customWidth="1"/>
    <col min="15622" max="15622" width="11.42578125" style="3" customWidth="1"/>
    <col min="15623" max="15630" width="11.5703125" style="3" customWidth="1"/>
    <col min="15631" max="15631" width="11.42578125" style="3" customWidth="1"/>
    <col min="15632" max="15872" width="9.140625" style="3"/>
    <col min="15873" max="15873" width="19.140625" style="3" bestFit="1" customWidth="1"/>
    <col min="15874" max="15874" width="18.7109375" style="3" bestFit="1" customWidth="1"/>
    <col min="15875" max="15875" width="13.5703125" style="3" bestFit="1" customWidth="1"/>
    <col min="15876" max="15876" width="8.140625" style="3" customWidth="1"/>
    <col min="15877" max="15877" width="8" style="3" customWidth="1"/>
    <col min="15878" max="15878" width="11.42578125" style="3" customWidth="1"/>
    <col min="15879" max="15886" width="11.5703125" style="3" customWidth="1"/>
    <col min="15887" max="15887" width="11.42578125" style="3" customWidth="1"/>
    <col min="15888" max="16128" width="9.140625" style="3"/>
    <col min="16129" max="16129" width="19.140625" style="3" bestFit="1" customWidth="1"/>
    <col min="16130" max="16130" width="18.7109375" style="3" bestFit="1" customWidth="1"/>
    <col min="16131" max="16131" width="13.5703125" style="3" bestFit="1" customWidth="1"/>
    <col min="16132" max="16132" width="8.140625" style="3" customWidth="1"/>
    <col min="16133" max="16133" width="8" style="3" customWidth="1"/>
    <col min="16134" max="16134" width="11.42578125" style="3" customWidth="1"/>
    <col min="16135" max="16142" width="11.5703125" style="3" customWidth="1"/>
    <col min="16143" max="16143" width="11.42578125" style="3" customWidth="1"/>
    <col min="16144" max="16384" width="9.140625" style="3"/>
  </cols>
  <sheetData>
    <row r="1" spans="1:15" ht="18.75" x14ac:dyDescent="0.3">
      <c r="A1" s="2" t="s">
        <v>0</v>
      </c>
    </row>
    <row r="2" spans="1:15" x14ac:dyDescent="0.25">
      <c r="F2" s="5">
        <v>0</v>
      </c>
      <c r="G2" s="5">
        <v>1</v>
      </c>
      <c r="H2" s="5">
        <v>2</v>
      </c>
      <c r="I2" s="5">
        <v>3</v>
      </c>
      <c r="J2" s="5">
        <v>4</v>
      </c>
      <c r="K2" s="5">
        <v>5</v>
      </c>
      <c r="L2" s="5">
        <v>6</v>
      </c>
      <c r="M2" s="5">
        <v>7</v>
      </c>
      <c r="N2" s="5">
        <v>8</v>
      </c>
      <c r="O2" s="5">
        <v>9</v>
      </c>
    </row>
    <row r="3" spans="1:15" s="6" customFormat="1" x14ac:dyDescent="0.25">
      <c r="A3" s="28" t="s">
        <v>1</v>
      </c>
      <c r="B3" s="28" t="s">
        <v>2</v>
      </c>
      <c r="C3" s="29" t="s">
        <v>3</v>
      </c>
      <c r="D3" s="30" t="s">
        <v>4</v>
      </c>
      <c r="E3" s="30" t="s">
        <v>5</v>
      </c>
      <c r="F3" s="28">
        <v>2017</v>
      </c>
      <c r="G3" s="28">
        <f>F3+1</f>
        <v>2018</v>
      </c>
      <c r="H3" s="28">
        <f t="shared" ref="H3:O3" si="0">G3+1</f>
        <v>2019</v>
      </c>
      <c r="I3" s="28">
        <f t="shared" si="0"/>
        <v>2020</v>
      </c>
      <c r="J3" s="28">
        <f t="shared" si="0"/>
        <v>2021</v>
      </c>
      <c r="K3" s="28">
        <f t="shared" si="0"/>
        <v>2022</v>
      </c>
      <c r="L3" s="28">
        <f t="shared" si="0"/>
        <v>2023</v>
      </c>
      <c r="M3" s="28">
        <f t="shared" si="0"/>
        <v>2024</v>
      </c>
      <c r="N3" s="28">
        <f t="shared" si="0"/>
        <v>2025</v>
      </c>
      <c r="O3" s="28">
        <f t="shared" si="0"/>
        <v>2026</v>
      </c>
    </row>
    <row r="4" spans="1:15" x14ac:dyDescent="0.25">
      <c r="A4" s="7" t="s">
        <v>6</v>
      </c>
      <c r="B4" s="7" t="s">
        <v>7</v>
      </c>
      <c r="C4" s="8">
        <v>136800</v>
      </c>
      <c r="D4" s="9">
        <v>2017</v>
      </c>
      <c r="E4" s="9">
        <v>2026</v>
      </c>
      <c r="F4" s="10">
        <f t="shared" ref="F4:O4" si="1">IF(AND(F$3&lt;=$E4,F$3&gt;=$D4),$C4*(1+inflation)^F$2,0)</f>
        <v>136800</v>
      </c>
      <c r="G4" s="11">
        <f t="shared" si="1"/>
        <v>140904</v>
      </c>
      <c r="H4" s="11">
        <f t="shared" si="1"/>
        <v>145131.12</v>
      </c>
      <c r="I4" s="11">
        <f t="shared" si="1"/>
        <v>149485.05360000001</v>
      </c>
      <c r="J4" s="11">
        <f t="shared" si="1"/>
        <v>153969.60520799999</v>
      </c>
      <c r="K4" s="11">
        <f t="shared" si="1"/>
        <v>158588.69336423997</v>
      </c>
      <c r="L4" s="11">
        <f t="shared" si="1"/>
        <v>163346.3541651672</v>
      </c>
      <c r="M4" s="11">
        <f t="shared" si="1"/>
        <v>168246.7447901222</v>
      </c>
      <c r="N4" s="11">
        <f t="shared" si="1"/>
        <v>173294.14713382587</v>
      </c>
      <c r="O4" s="12">
        <f t="shared" si="1"/>
        <v>178492.97154784063</v>
      </c>
    </row>
    <row r="5" spans="1:15" x14ac:dyDescent="0.25">
      <c r="A5" s="7" t="s">
        <v>8</v>
      </c>
      <c r="B5" s="7" t="s">
        <v>9</v>
      </c>
      <c r="C5" s="8">
        <v>240000</v>
      </c>
      <c r="D5" s="13">
        <v>2017</v>
      </c>
      <c r="E5" s="13">
        <v>2026</v>
      </c>
      <c r="F5" s="14">
        <f t="shared" ref="F5:O14" si="2">IF(AND(F$3&lt;=$E5,F$3&gt;=$D5),$C5,0)*(1+inflation)^F$2</f>
        <v>240000</v>
      </c>
      <c r="G5" s="15">
        <f t="shared" si="2"/>
        <v>247200</v>
      </c>
      <c r="H5" s="15">
        <f t="shared" si="2"/>
        <v>254616</v>
      </c>
      <c r="I5" s="15">
        <f t="shared" si="2"/>
        <v>262254.48</v>
      </c>
      <c r="J5" s="15">
        <f t="shared" si="2"/>
        <v>270122.11439999996</v>
      </c>
      <c r="K5" s="15">
        <f t="shared" si="2"/>
        <v>278225.77783199993</v>
      </c>
      <c r="L5" s="15">
        <f t="shared" si="2"/>
        <v>286572.55116695998</v>
      </c>
      <c r="M5" s="15">
        <f t="shared" si="2"/>
        <v>295169.7277019688</v>
      </c>
      <c r="N5" s="15">
        <f t="shared" si="2"/>
        <v>304024.81953302782</v>
      </c>
      <c r="O5" s="16">
        <f t="shared" si="2"/>
        <v>313145.56411901867</v>
      </c>
    </row>
    <row r="6" spans="1:15" x14ac:dyDescent="0.25">
      <c r="A6" s="7" t="s">
        <v>10</v>
      </c>
      <c r="B6" s="7" t="s">
        <v>11</v>
      </c>
      <c r="C6" s="8">
        <v>120000</v>
      </c>
      <c r="D6" s="13">
        <v>2017</v>
      </c>
      <c r="E6" s="13">
        <v>2017</v>
      </c>
      <c r="F6" s="14">
        <f t="shared" si="2"/>
        <v>120000</v>
      </c>
      <c r="G6" s="15">
        <f t="shared" si="2"/>
        <v>0</v>
      </c>
      <c r="H6" s="15">
        <f t="shared" si="2"/>
        <v>0</v>
      </c>
      <c r="I6" s="15">
        <f t="shared" si="2"/>
        <v>0</v>
      </c>
      <c r="J6" s="15">
        <f t="shared" si="2"/>
        <v>0</v>
      </c>
      <c r="K6" s="15">
        <f t="shared" si="2"/>
        <v>0</v>
      </c>
      <c r="L6" s="15">
        <f t="shared" si="2"/>
        <v>0</v>
      </c>
      <c r="M6" s="15">
        <f t="shared" si="2"/>
        <v>0</v>
      </c>
      <c r="N6" s="15">
        <f t="shared" si="2"/>
        <v>0</v>
      </c>
      <c r="O6" s="16">
        <f t="shared" si="2"/>
        <v>0</v>
      </c>
    </row>
    <row r="7" spans="1:15" x14ac:dyDescent="0.25">
      <c r="A7" s="7" t="s">
        <v>12</v>
      </c>
      <c r="B7" s="7" t="s">
        <v>7</v>
      </c>
      <c r="C7" s="8">
        <v>136800</v>
      </c>
      <c r="D7" s="13">
        <v>2017</v>
      </c>
      <c r="E7" s="13">
        <v>2026</v>
      </c>
      <c r="F7" s="14">
        <f t="shared" si="2"/>
        <v>136800</v>
      </c>
      <c r="G7" s="15">
        <f t="shared" si="2"/>
        <v>140904</v>
      </c>
      <c r="H7" s="15">
        <f t="shared" si="2"/>
        <v>145131.12</v>
      </c>
      <c r="I7" s="15">
        <f t="shared" si="2"/>
        <v>149485.05360000001</v>
      </c>
      <c r="J7" s="15">
        <f t="shared" si="2"/>
        <v>153969.60520799999</v>
      </c>
      <c r="K7" s="15">
        <f t="shared" si="2"/>
        <v>158588.69336423997</v>
      </c>
      <c r="L7" s="15">
        <f t="shared" si="2"/>
        <v>163346.3541651672</v>
      </c>
      <c r="M7" s="15">
        <f t="shared" si="2"/>
        <v>168246.7447901222</v>
      </c>
      <c r="N7" s="15">
        <f t="shared" si="2"/>
        <v>173294.14713382587</v>
      </c>
      <c r="O7" s="16">
        <f t="shared" si="2"/>
        <v>178492.97154784063</v>
      </c>
    </row>
    <row r="8" spans="1:15" x14ac:dyDescent="0.25">
      <c r="A8" s="7" t="s">
        <v>13</v>
      </c>
      <c r="B8" s="7" t="s">
        <v>11</v>
      </c>
      <c r="C8" s="8">
        <v>120000</v>
      </c>
      <c r="D8" s="13">
        <v>2018</v>
      </c>
      <c r="E8" s="13">
        <v>2026</v>
      </c>
      <c r="F8" s="14">
        <f t="shared" si="2"/>
        <v>0</v>
      </c>
      <c r="G8" s="15">
        <f t="shared" si="2"/>
        <v>123600</v>
      </c>
      <c r="H8" s="15">
        <f t="shared" si="2"/>
        <v>127308</v>
      </c>
      <c r="I8" s="15">
        <f t="shared" si="2"/>
        <v>131127.24</v>
      </c>
      <c r="J8" s="15">
        <f t="shared" si="2"/>
        <v>135061.05719999998</v>
      </c>
      <c r="K8" s="15">
        <f t="shared" si="2"/>
        <v>139112.88891599997</v>
      </c>
      <c r="L8" s="15">
        <f t="shared" si="2"/>
        <v>143286.27558347999</v>
      </c>
      <c r="M8" s="15">
        <f t="shared" si="2"/>
        <v>147584.8638509844</v>
      </c>
      <c r="N8" s="15">
        <f t="shared" si="2"/>
        <v>152012.40976651391</v>
      </c>
      <c r="O8" s="16">
        <f t="shared" si="2"/>
        <v>156572.78205950934</v>
      </c>
    </row>
    <row r="9" spans="1:15" x14ac:dyDescent="0.25">
      <c r="A9" s="7" t="s">
        <v>14</v>
      </c>
      <c r="B9" s="7" t="s">
        <v>15</v>
      </c>
      <c r="C9" s="8">
        <v>300000</v>
      </c>
      <c r="D9" s="13">
        <v>2019</v>
      </c>
      <c r="E9" s="13">
        <v>2026</v>
      </c>
      <c r="F9" s="14">
        <f t="shared" si="2"/>
        <v>0</v>
      </c>
      <c r="G9" s="15">
        <f t="shared" si="2"/>
        <v>0</v>
      </c>
      <c r="H9" s="15">
        <f t="shared" si="2"/>
        <v>318270</v>
      </c>
      <c r="I9" s="15">
        <f t="shared" si="2"/>
        <v>327818.09999999998</v>
      </c>
      <c r="J9" s="15">
        <f t="shared" si="2"/>
        <v>337652.64299999998</v>
      </c>
      <c r="K9" s="15">
        <f t="shared" si="2"/>
        <v>347782.22228999995</v>
      </c>
      <c r="L9" s="15">
        <f t="shared" si="2"/>
        <v>358215.68895869999</v>
      </c>
      <c r="M9" s="15">
        <f t="shared" si="2"/>
        <v>368962.15962746099</v>
      </c>
      <c r="N9" s="15">
        <f t="shared" si="2"/>
        <v>380031.02441628475</v>
      </c>
      <c r="O9" s="16">
        <f t="shared" si="2"/>
        <v>391431.95514877333</v>
      </c>
    </row>
    <row r="10" spans="1:15" x14ac:dyDescent="0.25">
      <c r="A10" s="7" t="s">
        <v>16</v>
      </c>
      <c r="B10" s="7" t="s">
        <v>7</v>
      </c>
      <c r="C10" s="8">
        <v>136800</v>
      </c>
      <c r="D10" s="13">
        <v>2017</v>
      </c>
      <c r="E10" s="13">
        <v>2019</v>
      </c>
      <c r="F10" s="14">
        <f t="shared" si="2"/>
        <v>136800</v>
      </c>
      <c r="G10" s="15">
        <f t="shared" si="2"/>
        <v>140904</v>
      </c>
      <c r="H10" s="15">
        <f t="shared" si="2"/>
        <v>145131.12</v>
      </c>
      <c r="I10" s="15">
        <f t="shared" si="2"/>
        <v>0</v>
      </c>
      <c r="J10" s="15">
        <f t="shared" si="2"/>
        <v>0</v>
      </c>
      <c r="K10" s="15">
        <f t="shared" si="2"/>
        <v>0</v>
      </c>
      <c r="L10" s="15">
        <f t="shared" si="2"/>
        <v>0</v>
      </c>
      <c r="M10" s="15">
        <f t="shared" si="2"/>
        <v>0</v>
      </c>
      <c r="N10" s="15">
        <f t="shared" si="2"/>
        <v>0</v>
      </c>
      <c r="O10" s="16">
        <f t="shared" si="2"/>
        <v>0</v>
      </c>
    </row>
    <row r="11" spans="1:15" x14ac:dyDescent="0.25">
      <c r="A11" s="7" t="s">
        <v>17</v>
      </c>
      <c r="B11" s="7" t="s">
        <v>18</v>
      </c>
      <c r="C11" s="8">
        <v>98000</v>
      </c>
      <c r="D11" s="13">
        <v>2019</v>
      </c>
      <c r="E11" s="13">
        <v>2026</v>
      </c>
      <c r="F11" s="14">
        <f t="shared" si="2"/>
        <v>0</v>
      </c>
      <c r="G11" s="15">
        <f t="shared" si="2"/>
        <v>0</v>
      </c>
      <c r="H11" s="15">
        <f t="shared" si="2"/>
        <v>103968.2</v>
      </c>
      <c r="I11" s="15">
        <f t="shared" si="2"/>
        <v>107087.246</v>
      </c>
      <c r="J11" s="15">
        <f t="shared" si="2"/>
        <v>110299.86338</v>
      </c>
      <c r="K11" s="15">
        <f t="shared" si="2"/>
        <v>113608.85928139999</v>
      </c>
      <c r="L11" s="15">
        <f t="shared" si="2"/>
        <v>117017.12505984199</v>
      </c>
      <c r="M11" s="15">
        <f t="shared" si="2"/>
        <v>120527.63881163725</v>
      </c>
      <c r="N11" s="15">
        <f t="shared" si="2"/>
        <v>124143.46797598636</v>
      </c>
      <c r="O11" s="16">
        <f t="shared" si="2"/>
        <v>127867.77201526596</v>
      </c>
    </row>
    <row r="12" spans="1:15" x14ac:dyDescent="0.25">
      <c r="A12" s="7" t="s">
        <v>19</v>
      </c>
      <c r="B12" s="7" t="s">
        <v>20</v>
      </c>
      <c r="C12" s="8">
        <v>82000</v>
      </c>
      <c r="D12" s="13">
        <v>2017</v>
      </c>
      <c r="E12" s="13">
        <v>2026</v>
      </c>
      <c r="F12" s="14">
        <f t="shared" si="2"/>
        <v>82000</v>
      </c>
      <c r="G12" s="15">
        <f t="shared" si="2"/>
        <v>84460</v>
      </c>
      <c r="H12" s="15">
        <f t="shared" si="2"/>
        <v>86993.8</v>
      </c>
      <c r="I12" s="15">
        <f t="shared" si="2"/>
        <v>89603.614000000001</v>
      </c>
      <c r="J12" s="15">
        <f t="shared" si="2"/>
        <v>92291.722419999991</v>
      </c>
      <c r="K12" s="15">
        <f t="shared" si="2"/>
        <v>95060.474092599994</v>
      </c>
      <c r="L12" s="15">
        <f t="shared" si="2"/>
        <v>97912.288315377999</v>
      </c>
      <c r="M12" s="15">
        <f t="shared" si="2"/>
        <v>100849.65696483933</v>
      </c>
      <c r="N12" s="15">
        <f t="shared" si="2"/>
        <v>103875.1466737845</v>
      </c>
      <c r="O12" s="16">
        <f t="shared" si="2"/>
        <v>106991.40107399804</v>
      </c>
    </row>
    <row r="13" spans="1:15" x14ac:dyDescent="0.25">
      <c r="A13" s="7" t="s">
        <v>21</v>
      </c>
      <c r="B13" s="7" t="s">
        <v>22</v>
      </c>
      <c r="C13" s="8">
        <v>140000</v>
      </c>
      <c r="D13" s="13">
        <v>2017</v>
      </c>
      <c r="E13" s="13">
        <v>2026</v>
      </c>
      <c r="F13" s="14">
        <f t="shared" si="2"/>
        <v>140000</v>
      </c>
      <c r="G13" s="15">
        <f t="shared" si="2"/>
        <v>144200</v>
      </c>
      <c r="H13" s="15">
        <f t="shared" si="2"/>
        <v>148526</v>
      </c>
      <c r="I13" s="15">
        <f t="shared" si="2"/>
        <v>152981.78</v>
      </c>
      <c r="J13" s="15">
        <f t="shared" si="2"/>
        <v>157571.2334</v>
      </c>
      <c r="K13" s="15">
        <f t="shared" si="2"/>
        <v>162298.37040199997</v>
      </c>
      <c r="L13" s="15">
        <f t="shared" si="2"/>
        <v>167167.32151405999</v>
      </c>
      <c r="M13" s="15">
        <f t="shared" si="2"/>
        <v>172182.34115948179</v>
      </c>
      <c r="N13" s="15">
        <f t="shared" si="2"/>
        <v>177347.81139426623</v>
      </c>
      <c r="O13" s="16">
        <f t="shared" si="2"/>
        <v>182668.24573609422</v>
      </c>
    </row>
    <row r="14" spans="1:15" x14ac:dyDescent="0.25">
      <c r="A14" s="7" t="s">
        <v>23</v>
      </c>
      <c r="B14" s="7" t="s">
        <v>22</v>
      </c>
      <c r="C14" s="8">
        <v>140000</v>
      </c>
      <c r="D14" s="13">
        <v>2017</v>
      </c>
      <c r="E14" s="13">
        <v>2026</v>
      </c>
      <c r="F14" s="14">
        <f t="shared" si="2"/>
        <v>140000</v>
      </c>
      <c r="G14" s="15">
        <f t="shared" si="2"/>
        <v>144200</v>
      </c>
      <c r="H14" s="15">
        <f t="shared" si="2"/>
        <v>148526</v>
      </c>
      <c r="I14" s="15">
        <f t="shared" si="2"/>
        <v>152981.78</v>
      </c>
      <c r="J14" s="15">
        <f t="shared" si="2"/>
        <v>157571.2334</v>
      </c>
      <c r="K14" s="15">
        <f t="shared" si="2"/>
        <v>162298.37040199997</v>
      </c>
      <c r="L14" s="15">
        <f t="shared" si="2"/>
        <v>167167.32151405999</v>
      </c>
      <c r="M14" s="15">
        <f t="shared" si="2"/>
        <v>172182.34115948179</v>
      </c>
      <c r="N14" s="15">
        <f t="shared" si="2"/>
        <v>177347.81139426623</v>
      </c>
      <c r="O14" s="16">
        <f t="shared" si="2"/>
        <v>182668.24573609422</v>
      </c>
    </row>
    <row r="15" spans="1:15" x14ac:dyDescent="0.25">
      <c r="A15" s="7" t="s">
        <v>24</v>
      </c>
      <c r="B15" s="7" t="s">
        <v>7</v>
      </c>
      <c r="C15" s="8">
        <v>136800</v>
      </c>
      <c r="D15" s="13">
        <v>2018</v>
      </c>
      <c r="E15" s="13">
        <v>2026</v>
      </c>
      <c r="F15" s="14">
        <f t="shared" ref="F15:O23" si="3">IF(AND(F$3&lt;=$E15,F$3&gt;=$D15),$C15,0)*(1+inflation)^F$2</f>
        <v>0</v>
      </c>
      <c r="G15" s="15">
        <f t="shared" si="3"/>
        <v>140904</v>
      </c>
      <c r="H15" s="15">
        <f t="shared" si="3"/>
        <v>145131.12</v>
      </c>
      <c r="I15" s="15">
        <f t="shared" si="3"/>
        <v>149485.05360000001</v>
      </c>
      <c r="J15" s="15">
        <f t="shared" si="3"/>
        <v>153969.60520799999</v>
      </c>
      <c r="K15" s="15">
        <f t="shared" si="3"/>
        <v>158588.69336423997</v>
      </c>
      <c r="L15" s="15">
        <f t="shared" si="3"/>
        <v>163346.3541651672</v>
      </c>
      <c r="M15" s="15">
        <f t="shared" si="3"/>
        <v>168246.7447901222</v>
      </c>
      <c r="N15" s="15">
        <f t="shared" si="3"/>
        <v>173294.14713382587</v>
      </c>
      <c r="O15" s="16">
        <f t="shared" si="3"/>
        <v>178492.97154784063</v>
      </c>
    </row>
    <row r="16" spans="1:15" x14ac:dyDescent="0.25">
      <c r="A16" s="7" t="s">
        <v>25</v>
      </c>
      <c r="B16" s="7" t="s">
        <v>22</v>
      </c>
      <c r="C16" s="8">
        <v>140000</v>
      </c>
      <c r="D16" s="13">
        <v>2017</v>
      </c>
      <c r="E16" s="13">
        <v>2026</v>
      </c>
      <c r="F16" s="14">
        <f t="shared" si="3"/>
        <v>140000</v>
      </c>
      <c r="G16" s="15">
        <f t="shared" si="3"/>
        <v>144200</v>
      </c>
      <c r="H16" s="15">
        <f t="shared" si="3"/>
        <v>148526</v>
      </c>
      <c r="I16" s="15">
        <f t="shared" si="3"/>
        <v>152981.78</v>
      </c>
      <c r="J16" s="15">
        <f t="shared" si="3"/>
        <v>157571.2334</v>
      </c>
      <c r="K16" s="15">
        <f t="shared" si="3"/>
        <v>162298.37040199997</v>
      </c>
      <c r="L16" s="15">
        <f t="shared" si="3"/>
        <v>167167.32151405999</v>
      </c>
      <c r="M16" s="15">
        <f t="shared" si="3"/>
        <v>172182.34115948179</v>
      </c>
      <c r="N16" s="15">
        <f t="shared" si="3"/>
        <v>177347.81139426623</v>
      </c>
      <c r="O16" s="16">
        <f t="shared" si="3"/>
        <v>182668.24573609422</v>
      </c>
    </row>
    <row r="17" spans="1:15" x14ac:dyDescent="0.25">
      <c r="A17" s="7" t="s">
        <v>26</v>
      </c>
      <c r="B17" s="7" t="s">
        <v>11</v>
      </c>
      <c r="C17" s="8">
        <v>120000</v>
      </c>
      <c r="D17" s="13">
        <v>2017</v>
      </c>
      <c r="E17" s="13">
        <v>2017</v>
      </c>
      <c r="F17" s="14">
        <f t="shared" si="3"/>
        <v>120000</v>
      </c>
      <c r="G17" s="15">
        <f t="shared" si="3"/>
        <v>0</v>
      </c>
      <c r="H17" s="15">
        <f t="shared" si="3"/>
        <v>0</v>
      </c>
      <c r="I17" s="15">
        <f t="shared" si="3"/>
        <v>0</v>
      </c>
      <c r="J17" s="15">
        <f t="shared" si="3"/>
        <v>0</v>
      </c>
      <c r="K17" s="15">
        <f t="shared" si="3"/>
        <v>0</v>
      </c>
      <c r="L17" s="15">
        <f t="shared" si="3"/>
        <v>0</v>
      </c>
      <c r="M17" s="15">
        <f t="shared" si="3"/>
        <v>0</v>
      </c>
      <c r="N17" s="15">
        <f t="shared" si="3"/>
        <v>0</v>
      </c>
      <c r="O17" s="16">
        <f t="shared" si="3"/>
        <v>0</v>
      </c>
    </row>
    <row r="18" spans="1:15" x14ac:dyDescent="0.25">
      <c r="A18" s="7" t="s">
        <v>27</v>
      </c>
      <c r="B18" s="7" t="s">
        <v>28</v>
      </c>
      <c r="C18" s="8">
        <v>130000</v>
      </c>
      <c r="D18" s="13">
        <v>2017</v>
      </c>
      <c r="E18" s="13">
        <v>2018</v>
      </c>
      <c r="F18" s="14">
        <f t="shared" si="3"/>
        <v>130000</v>
      </c>
      <c r="G18" s="15">
        <f t="shared" si="3"/>
        <v>133900</v>
      </c>
      <c r="H18" s="15">
        <f t="shared" si="3"/>
        <v>0</v>
      </c>
      <c r="I18" s="15">
        <f t="shared" si="3"/>
        <v>0</v>
      </c>
      <c r="J18" s="15">
        <f t="shared" si="3"/>
        <v>0</v>
      </c>
      <c r="K18" s="15">
        <f t="shared" si="3"/>
        <v>0</v>
      </c>
      <c r="L18" s="15">
        <f t="shared" si="3"/>
        <v>0</v>
      </c>
      <c r="M18" s="15">
        <f t="shared" si="3"/>
        <v>0</v>
      </c>
      <c r="N18" s="15">
        <f t="shared" si="3"/>
        <v>0</v>
      </c>
      <c r="O18" s="16">
        <f t="shared" si="3"/>
        <v>0</v>
      </c>
    </row>
    <row r="19" spans="1:15" x14ac:dyDescent="0.25">
      <c r="A19" s="7" t="s">
        <v>29</v>
      </c>
      <c r="B19" s="7" t="s">
        <v>30</v>
      </c>
      <c r="C19" s="8">
        <v>120000</v>
      </c>
      <c r="D19" s="13">
        <v>2017</v>
      </c>
      <c r="E19" s="13">
        <v>2026</v>
      </c>
      <c r="F19" s="14">
        <f t="shared" si="3"/>
        <v>120000</v>
      </c>
      <c r="G19" s="15">
        <f t="shared" si="3"/>
        <v>123600</v>
      </c>
      <c r="H19" s="15">
        <f t="shared" si="3"/>
        <v>127308</v>
      </c>
      <c r="I19" s="15">
        <f t="shared" si="3"/>
        <v>131127.24</v>
      </c>
      <c r="J19" s="15">
        <f t="shared" si="3"/>
        <v>135061.05719999998</v>
      </c>
      <c r="K19" s="15">
        <f t="shared" si="3"/>
        <v>139112.88891599997</v>
      </c>
      <c r="L19" s="15">
        <f t="shared" si="3"/>
        <v>143286.27558347999</v>
      </c>
      <c r="M19" s="15">
        <f t="shared" si="3"/>
        <v>147584.8638509844</v>
      </c>
      <c r="N19" s="15">
        <f t="shared" si="3"/>
        <v>152012.40976651391</v>
      </c>
      <c r="O19" s="16">
        <f t="shared" si="3"/>
        <v>156572.78205950934</v>
      </c>
    </row>
    <row r="20" spans="1:15" x14ac:dyDescent="0.25">
      <c r="A20" s="7" t="s">
        <v>31</v>
      </c>
      <c r="B20" s="7" t="s">
        <v>30</v>
      </c>
      <c r="C20" s="8">
        <v>120000</v>
      </c>
      <c r="D20" s="13">
        <v>2020</v>
      </c>
      <c r="E20" s="13">
        <v>2026</v>
      </c>
      <c r="F20" s="14">
        <f t="shared" si="3"/>
        <v>0</v>
      </c>
      <c r="G20" s="15">
        <f t="shared" si="3"/>
        <v>0</v>
      </c>
      <c r="H20" s="15">
        <f t="shared" si="3"/>
        <v>0</v>
      </c>
      <c r="I20" s="15">
        <f t="shared" si="3"/>
        <v>131127.24</v>
      </c>
      <c r="J20" s="15">
        <f t="shared" si="3"/>
        <v>135061.05719999998</v>
      </c>
      <c r="K20" s="15">
        <f t="shared" si="3"/>
        <v>139112.88891599997</v>
      </c>
      <c r="L20" s="15">
        <f t="shared" si="3"/>
        <v>143286.27558347999</v>
      </c>
      <c r="M20" s="15">
        <f t="shared" si="3"/>
        <v>147584.8638509844</v>
      </c>
      <c r="N20" s="15">
        <f t="shared" si="3"/>
        <v>152012.40976651391</v>
      </c>
      <c r="O20" s="16">
        <f t="shared" si="3"/>
        <v>156572.78205950934</v>
      </c>
    </row>
    <row r="21" spans="1:15" x14ac:dyDescent="0.25">
      <c r="A21" s="7" t="s">
        <v>32</v>
      </c>
      <c r="B21" s="7" t="s">
        <v>33</v>
      </c>
      <c r="C21" s="8">
        <v>56000</v>
      </c>
      <c r="D21" s="13">
        <v>2017</v>
      </c>
      <c r="E21" s="13">
        <v>2026</v>
      </c>
      <c r="F21" s="14">
        <f t="shared" si="3"/>
        <v>56000</v>
      </c>
      <c r="G21" s="15">
        <f t="shared" si="3"/>
        <v>57680</v>
      </c>
      <c r="H21" s="15">
        <f t="shared" si="3"/>
        <v>59410.399999999994</v>
      </c>
      <c r="I21" s="15">
        <f t="shared" si="3"/>
        <v>61192.712</v>
      </c>
      <c r="J21" s="15">
        <f t="shared" si="3"/>
        <v>63028.493359999993</v>
      </c>
      <c r="K21" s="15">
        <f t="shared" si="3"/>
        <v>64919.348160799993</v>
      </c>
      <c r="L21" s="15">
        <f t="shared" si="3"/>
        <v>66866.928605623994</v>
      </c>
      <c r="M21" s="15">
        <f t="shared" si="3"/>
        <v>68872.936463792721</v>
      </c>
      <c r="N21" s="15">
        <f t="shared" si="3"/>
        <v>70939.124557706498</v>
      </c>
      <c r="O21" s="16">
        <f t="shared" si="3"/>
        <v>73067.298294437685</v>
      </c>
    </row>
    <row r="22" spans="1:15" x14ac:dyDescent="0.25">
      <c r="A22" s="7" t="s">
        <v>34</v>
      </c>
      <c r="B22" s="7" t="s">
        <v>33</v>
      </c>
      <c r="C22" s="8">
        <v>56000</v>
      </c>
      <c r="D22" s="13">
        <v>2017</v>
      </c>
      <c r="E22" s="13">
        <v>2026</v>
      </c>
      <c r="F22" s="14">
        <f t="shared" si="3"/>
        <v>56000</v>
      </c>
      <c r="G22" s="15">
        <f t="shared" si="3"/>
        <v>57680</v>
      </c>
      <c r="H22" s="15">
        <f t="shared" si="3"/>
        <v>59410.399999999994</v>
      </c>
      <c r="I22" s="15">
        <f t="shared" si="3"/>
        <v>61192.712</v>
      </c>
      <c r="J22" s="15">
        <f t="shared" si="3"/>
        <v>63028.493359999993</v>
      </c>
      <c r="K22" s="15">
        <f t="shared" si="3"/>
        <v>64919.348160799993</v>
      </c>
      <c r="L22" s="15">
        <f t="shared" si="3"/>
        <v>66866.928605623994</v>
      </c>
      <c r="M22" s="15">
        <f t="shared" si="3"/>
        <v>68872.936463792721</v>
      </c>
      <c r="N22" s="15">
        <f t="shared" si="3"/>
        <v>70939.124557706498</v>
      </c>
      <c r="O22" s="16">
        <f t="shared" si="3"/>
        <v>73067.298294437685</v>
      </c>
    </row>
    <row r="23" spans="1:15" ht="15.75" thickBot="1" x14ac:dyDescent="0.3">
      <c r="A23" s="7" t="s">
        <v>35</v>
      </c>
      <c r="B23" s="7" t="s">
        <v>33</v>
      </c>
      <c r="C23" s="8">
        <v>56000</v>
      </c>
      <c r="D23" s="17">
        <v>2017</v>
      </c>
      <c r="E23" s="18">
        <v>2026</v>
      </c>
      <c r="F23" s="19">
        <f t="shared" si="3"/>
        <v>56000</v>
      </c>
      <c r="G23" s="20">
        <f t="shared" si="3"/>
        <v>57680</v>
      </c>
      <c r="H23" s="20">
        <f t="shared" si="3"/>
        <v>59410.399999999994</v>
      </c>
      <c r="I23" s="20">
        <f t="shared" si="3"/>
        <v>61192.712</v>
      </c>
      <c r="J23" s="20">
        <f t="shared" si="3"/>
        <v>63028.493359999993</v>
      </c>
      <c r="K23" s="20">
        <f t="shared" si="3"/>
        <v>64919.348160799993</v>
      </c>
      <c r="L23" s="20">
        <f t="shared" si="3"/>
        <v>66866.928605623994</v>
      </c>
      <c r="M23" s="20">
        <f t="shared" si="3"/>
        <v>68872.936463792721</v>
      </c>
      <c r="N23" s="20">
        <f t="shared" si="3"/>
        <v>70939.124557706498</v>
      </c>
      <c r="O23" s="21">
        <f t="shared" si="3"/>
        <v>73067.298294437685</v>
      </c>
    </row>
    <row r="24" spans="1:15" s="7" customFormat="1" x14ac:dyDescent="0.25">
      <c r="A24" s="27" t="s">
        <v>48</v>
      </c>
      <c r="B24" s="27"/>
      <c r="C24" s="27">
        <f>SUM(C4:C23)</f>
        <v>2585200</v>
      </c>
      <c r="D24" s="27"/>
      <c r="E24" s="27"/>
      <c r="F24" s="27">
        <f>SUM(F4:F23)</f>
        <v>1810400</v>
      </c>
      <c r="G24" s="27">
        <f t="shared" ref="G24:O24" si="4">SUM(G4:G23)</f>
        <v>1882016</v>
      </c>
      <c r="H24" s="27">
        <f t="shared" si="4"/>
        <v>2222797.6799999997</v>
      </c>
      <c r="I24" s="27">
        <f t="shared" si="4"/>
        <v>2271123.7967999997</v>
      </c>
      <c r="J24" s="27">
        <f t="shared" si="4"/>
        <v>2339257.5107040005</v>
      </c>
      <c r="K24" s="27">
        <f t="shared" si="4"/>
        <v>2409435.2360251197</v>
      </c>
      <c r="L24" s="27">
        <f t="shared" si="4"/>
        <v>2481718.2931058733</v>
      </c>
      <c r="M24" s="27">
        <f t="shared" si="4"/>
        <v>2556169.8418990499</v>
      </c>
      <c r="N24" s="27">
        <f t="shared" si="4"/>
        <v>2632854.9371560211</v>
      </c>
      <c r="O24" s="27">
        <f t="shared" si="4"/>
        <v>2711840.585270701</v>
      </c>
    </row>
    <row r="25" spans="1:15" x14ac:dyDescent="0.25"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s="23" customFormat="1" x14ac:dyDescent="0.25"/>
    <row r="27" spans="1:15" s="23" customFormat="1" x14ac:dyDescent="0.25"/>
    <row r="28" spans="1:15" s="23" customFormat="1" x14ac:dyDescent="0.25"/>
    <row r="29" spans="1:15" s="23" customFormat="1" x14ac:dyDescent="0.25"/>
    <row r="30" spans="1:15" s="23" customFormat="1" x14ac:dyDescent="0.25"/>
    <row r="31" spans="1:15" s="23" customFormat="1" x14ac:dyDescent="0.25"/>
    <row r="32" spans="1:15" s="23" customFormat="1" x14ac:dyDescent="0.25"/>
    <row r="33" s="23" customFormat="1" x14ac:dyDescent="0.25"/>
    <row r="34" s="23" customFormat="1" x14ac:dyDescent="0.25"/>
    <row r="35" s="23" customFormat="1" x14ac:dyDescent="0.25"/>
  </sheetData>
  <pageMargins left="0.75" right="0.75" top="1" bottom="1" header="0.5" footer="0.5"/>
  <pageSetup paperSize="9" scale="6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showZeros="0" zoomScaleNormal="100" workbookViewId="0">
      <selection activeCell="E17" sqref="E17"/>
    </sheetView>
  </sheetViews>
  <sheetFormatPr defaultRowHeight="15" x14ac:dyDescent="0.25"/>
  <cols>
    <col min="1" max="1" width="12.140625" bestFit="1" customWidth="1"/>
    <col min="2" max="2" width="12.5703125" bestFit="1" customWidth="1"/>
  </cols>
  <sheetData>
    <row r="1" spans="1:3" ht="15.75" x14ac:dyDescent="0.25">
      <c r="A1" s="24" t="s">
        <v>36</v>
      </c>
      <c r="B1" s="1"/>
      <c r="C1" s="1"/>
    </row>
    <row r="2" spans="1:3" x14ac:dyDescent="0.25">
      <c r="A2" s="25" t="s">
        <v>37</v>
      </c>
      <c r="B2" s="25" t="s">
        <v>38</v>
      </c>
      <c r="C2" s="25" t="s">
        <v>39</v>
      </c>
    </row>
    <row r="3" spans="1:3" x14ac:dyDescent="0.25">
      <c r="A3" t="s">
        <v>40</v>
      </c>
      <c r="B3" t="s">
        <v>41</v>
      </c>
      <c r="C3">
        <v>3</v>
      </c>
    </row>
    <row r="4" spans="1:3" x14ac:dyDescent="0.25">
      <c r="A4" t="s">
        <v>40</v>
      </c>
      <c r="B4" t="s">
        <v>42</v>
      </c>
      <c r="C4">
        <v>2</v>
      </c>
    </row>
    <row r="5" spans="1:3" x14ac:dyDescent="0.25">
      <c r="A5" t="s">
        <v>43</v>
      </c>
      <c r="B5" t="s">
        <v>41</v>
      </c>
      <c r="C5">
        <v>4</v>
      </c>
    </row>
    <row r="6" spans="1:3" x14ac:dyDescent="0.25">
      <c r="A6" t="s">
        <v>43</v>
      </c>
      <c r="B6" t="s">
        <v>42</v>
      </c>
      <c r="C6">
        <v>5</v>
      </c>
    </row>
    <row r="7" spans="1:3" x14ac:dyDescent="0.25">
      <c r="A7" t="s">
        <v>44</v>
      </c>
      <c r="B7" t="s">
        <v>41</v>
      </c>
      <c r="C7">
        <v>1</v>
      </c>
    </row>
    <row r="8" spans="1:3" x14ac:dyDescent="0.25">
      <c r="A8" t="s">
        <v>44</v>
      </c>
      <c r="B8" t="s">
        <v>42</v>
      </c>
      <c r="C8">
        <v>1</v>
      </c>
    </row>
    <row r="9" spans="1:3" x14ac:dyDescent="0.25">
      <c r="A9" t="s">
        <v>45</v>
      </c>
      <c r="B9" t="s">
        <v>41</v>
      </c>
      <c r="C9">
        <v>8</v>
      </c>
    </row>
    <row r="10" spans="1:3" x14ac:dyDescent="0.25">
      <c r="A10" t="s">
        <v>45</v>
      </c>
      <c r="B10" t="s">
        <v>42</v>
      </c>
      <c r="C10">
        <v>3</v>
      </c>
    </row>
    <row r="11" spans="1:3" x14ac:dyDescent="0.25">
      <c r="A11" t="s">
        <v>46</v>
      </c>
      <c r="B11" t="s">
        <v>41</v>
      </c>
      <c r="C11">
        <v>4</v>
      </c>
    </row>
    <row r="12" spans="1:3" x14ac:dyDescent="0.25">
      <c r="A12" t="s">
        <v>46</v>
      </c>
      <c r="B12" t="s">
        <v>42</v>
      </c>
      <c r="C12">
        <v>5</v>
      </c>
    </row>
    <row r="13" spans="1:3" x14ac:dyDescent="0.25">
      <c r="A13" t="s">
        <v>47</v>
      </c>
      <c r="B13" t="s">
        <v>41</v>
      </c>
      <c r="C13">
        <v>6</v>
      </c>
    </row>
    <row r="14" spans="1:3" x14ac:dyDescent="0.25">
      <c r="B14" s="26" t="s">
        <v>48</v>
      </c>
      <c r="C14" s="26">
        <f>SUM(C3:C12)</f>
        <v>36</v>
      </c>
    </row>
    <row r="16" spans="1:3" x14ac:dyDescent="0.25">
      <c r="B16" t="s">
        <v>42</v>
      </c>
      <c r="C16">
        <f>SUMIF($B$3:$B$12,B16,$C$3:$C$12)</f>
        <v>16</v>
      </c>
    </row>
    <row r="17" spans="2:3" x14ac:dyDescent="0.25">
      <c r="B17" t="s">
        <v>41</v>
      </c>
      <c r="C17">
        <f>SUMIF($B$3:$B$12,B17,$C$3:$C$12)</f>
        <v>20</v>
      </c>
    </row>
    <row r="18" spans="2:3" x14ac:dyDescent="0.25">
      <c r="B18" s="26" t="s">
        <v>48</v>
      </c>
      <c r="C18" s="26">
        <f>SUM(C16:C17)</f>
        <v>36</v>
      </c>
    </row>
  </sheetData>
  <pageMargins left="0.7" right="0.7" top="0.75" bottom="0.75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workbookViewId="0"/>
  </sheetViews>
  <sheetFormatPr defaultRowHeight="15" x14ac:dyDescent="0.25"/>
  <sheetData/>
  <pageMargins left="0.7" right="0.7" top="0.75" bottom="0.75" header="0.3" footer="0.3"/>
  <pageSetup paperSize="9"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showZeros="0" zoomScaleNormal="100" workbookViewId="0">
      <selection activeCell="C14" sqref="C14"/>
    </sheetView>
  </sheetViews>
  <sheetFormatPr defaultRowHeight="15" x14ac:dyDescent="0.25"/>
  <cols>
    <col min="1" max="1" width="12.140625" bestFit="1" customWidth="1"/>
    <col min="2" max="2" width="12.5703125" bestFit="1" customWidth="1"/>
  </cols>
  <sheetData>
    <row r="1" spans="1:3" ht="15.75" x14ac:dyDescent="0.25">
      <c r="A1" s="24" t="s">
        <v>36</v>
      </c>
      <c r="B1" s="1"/>
      <c r="C1" s="1"/>
    </row>
    <row r="2" spans="1:3" x14ac:dyDescent="0.25">
      <c r="A2" s="25" t="s">
        <v>37</v>
      </c>
      <c r="B2" s="25" t="s">
        <v>38</v>
      </c>
      <c r="C2" s="25" t="s">
        <v>39</v>
      </c>
    </row>
    <row r="3" spans="1:3" x14ac:dyDescent="0.25">
      <c r="A3" t="s">
        <v>40</v>
      </c>
      <c r="B3" t="s">
        <v>41</v>
      </c>
      <c r="C3">
        <v>3</v>
      </c>
    </row>
    <row r="4" spans="1:3" x14ac:dyDescent="0.25">
      <c r="A4" t="s">
        <v>40</v>
      </c>
      <c r="B4" t="s">
        <v>42</v>
      </c>
      <c r="C4">
        <v>2</v>
      </c>
    </row>
    <row r="5" spans="1:3" x14ac:dyDescent="0.25">
      <c r="A5" t="s">
        <v>43</v>
      </c>
      <c r="B5" t="s">
        <v>41</v>
      </c>
      <c r="C5">
        <v>4</v>
      </c>
    </row>
    <row r="6" spans="1:3" x14ac:dyDescent="0.25">
      <c r="A6" t="s">
        <v>43</v>
      </c>
      <c r="B6" t="s">
        <v>42</v>
      </c>
      <c r="C6">
        <v>5</v>
      </c>
    </row>
    <row r="7" spans="1:3" x14ac:dyDescent="0.25">
      <c r="A7" t="s">
        <v>44</v>
      </c>
      <c r="B7" t="s">
        <v>41</v>
      </c>
      <c r="C7">
        <v>1</v>
      </c>
    </row>
    <row r="8" spans="1:3" x14ac:dyDescent="0.25">
      <c r="A8" t="s">
        <v>44</v>
      </c>
      <c r="B8" t="s">
        <v>42</v>
      </c>
      <c r="C8">
        <v>1</v>
      </c>
    </row>
    <row r="9" spans="1:3" x14ac:dyDescent="0.25">
      <c r="A9" t="s">
        <v>45</v>
      </c>
      <c r="B9" t="s">
        <v>41</v>
      </c>
      <c r="C9">
        <v>0.8</v>
      </c>
    </row>
    <row r="10" spans="1:3" x14ac:dyDescent="0.25">
      <c r="A10" t="s">
        <v>45</v>
      </c>
      <c r="B10" t="s">
        <v>42</v>
      </c>
      <c r="C10" t="e">
        <f>pricing</f>
        <v>#NAME?</v>
      </c>
    </row>
    <row r="11" spans="1:3" x14ac:dyDescent="0.25">
      <c r="A11" t="s">
        <v>46</v>
      </c>
      <c r="B11" t="s">
        <v>41</v>
      </c>
      <c r="C11">
        <v>4</v>
      </c>
    </row>
    <row r="12" spans="1:3" x14ac:dyDescent="0.25">
      <c r="A12" t="s">
        <v>46</v>
      </c>
      <c r="B12" t="s">
        <v>42</v>
      </c>
      <c r="C12">
        <v>5</v>
      </c>
    </row>
    <row r="13" spans="1:3" x14ac:dyDescent="0.25">
      <c r="A13" t="s">
        <v>47</v>
      </c>
      <c r="B13" t="s">
        <v>41</v>
      </c>
      <c r="C13">
        <v>6</v>
      </c>
    </row>
    <row r="14" spans="1:3" x14ac:dyDescent="0.25">
      <c r="B14" s="26" t="s">
        <v>48</v>
      </c>
      <c r="C14" s="26" t="e">
        <f>SUM(C3:C12)</f>
        <v>#NAME?</v>
      </c>
    </row>
  </sheetData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10.1</vt:lpstr>
      <vt:lpstr>Fig 10.2</vt:lpstr>
      <vt:lpstr>Fig 10.3</vt:lpstr>
      <vt:lpstr>Fig 10.4</vt:lpstr>
      <vt:lpstr>Fig 10.5</vt:lpstr>
      <vt:lpstr>Fig 10.6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Plum Solutions</dc:creator>
  <cp:lastModifiedBy>Danielle Stein Fairhurst</cp:lastModifiedBy>
  <cp:lastPrinted>2015-02-16T02:21:11Z</cp:lastPrinted>
  <dcterms:created xsi:type="dcterms:W3CDTF">2011-09-09T05:57:27Z</dcterms:created>
  <dcterms:modified xsi:type="dcterms:W3CDTF">2015-05-04T19:56:11Z</dcterms:modified>
</cp:coreProperties>
</file>