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Work\Susan Admin\Online Admin\FME 2015\Materials\Excel Files Edit\"/>
    </mc:Choice>
  </mc:AlternateContent>
  <bookViews>
    <workbookView xWindow="0" yWindow="0" windowWidth="23040" windowHeight="10836"/>
  </bookViews>
  <sheets>
    <sheet name="Cell Ref" sheetId="1" r:id="rId1"/>
    <sheet name="Schedule" sheetId="3" r:id="rId2"/>
    <sheet name="Named" sheetId="2" r:id="rId3"/>
  </sheets>
  <definedNames>
    <definedName name="price">Named!$B$2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" i="2" l="1"/>
  <c r="B6" i="2"/>
  <c r="B5" i="2"/>
  <c r="B4" i="2"/>
  <c r="B3" i="2"/>
  <c r="F1" i="3"/>
  <c r="S16" i="3"/>
  <c r="S15" i="3"/>
  <c r="S14" i="3"/>
  <c r="S13" i="3"/>
  <c r="S12" i="3"/>
  <c r="S11" i="3"/>
  <c r="S10" i="3"/>
  <c r="S9" i="3"/>
  <c r="S8" i="3"/>
  <c r="S7" i="3"/>
  <c r="S6" i="3"/>
  <c r="S5" i="3"/>
  <c r="S17" i="3" s="1"/>
  <c r="S4" i="3"/>
  <c r="S3" i="3"/>
  <c r="R17" i="3"/>
  <c r="Q17" i="3"/>
  <c r="P17" i="3"/>
  <c r="O17" i="3"/>
  <c r="N17" i="3"/>
  <c r="M17" i="3"/>
  <c r="L17" i="3"/>
  <c r="K17" i="3"/>
  <c r="J17" i="3"/>
  <c r="I17" i="3"/>
  <c r="H17" i="3"/>
  <c r="G17" i="3"/>
  <c r="R16" i="3"/>
  <c r="Q16" i="3"/>
  <c r="P16" i="3"/>
  <c r="O16" i="3"/>
  <c r="N16" i="3"/>
  <c r="M16" i="3"/>
  <c r="L16" i="3"/>
  <c r="K16" i="3"/>
  <c r="J16" i="3"/>
  <c r="I16" i="3"/>
  <c r="H16" i="3"/>
  <c r="G16" i="3"/>
  <c r="R15" i="3"/>
  <c r="Q15" i="3"/>
  <c r="P15" i="3"/>
  <c r="O15" i="3"/>
  <c r="N15" i="3"/>
  <c r="M15" i="3"/>
  <c r="L15" i="3"/>
  <c r="K15" i="3"/>
  <c r="J15" i="3"/>
  <c r="I15" i="3"/>
  <c r="H15" i="3"/>
  <c r="G15" i="3"/>
  <c r="R14" i="3"/>
  <c r="Q14" i="3"/>
  <c r="P14" i="3"/>
  <c r="O14" i="3"/>
  <c r="N14" i="3"/>
  <c r="M14" i="3"/>
  <c r="L14" i="3"/>
  <c r="K14" i="3"/>
  <c r="J14" i="3"/>
  <c r="I14" i="3"/>
  <c r="H14" i="3"/>
  <c r="G14" i="3"/>
  <c r="R13" i="3"/>
  <c r="Q13" i="3"/>
  <c r="P13" i="3"/>
  <c r="O13" i="3"/>
  <c r="N13" i="3"/>
  <c r="M13" i="3"/>
  <c r="L13" i="3"/>
  <c r="K13" i="3"/>
  <c r="J13" i="3"/>
  <c r="I13" i="3"/>
  <c r="H13" i="3"/>
  <c r="G13" i="3"/>
  <c r="R12" i="3"/>
  <c r="Q12" i="3"/>
  <c r="P12" i="3"/>
  <c r="O12" i="3"/>
  <c r="N12" i="3"/>
  <c r="M12" i="3"/>
  <c r="L12" i="3"/>
  <c r="K12" i="3"/>
  <c r="J12" i="3"/>
  <c r="I12" i="3"/>
  <c r="H12" i="3"/>
  <c r="G12" i="3"/>
  <c r="R11" i="3"/>
  <c r="Q11" i="3"/>
  <c r="P11" i="3"/>
  <c r="O11" i="3"/>
  <c r="N11" i="3"/>
  <c r="M11" i="3"/>
  <c r="L11" i="3"/>
  <c r="K11" i="3"/>
  <c r="J11" i="3"/>
  <c r="I11" i="3"/>
  <c r="H11" i="3"/>
  <c r="G11" i="3"/>
  <c r="R10" i="3"/>
  <c r="Q10" i="3"/>
  <c r="P10" i="3"/>
  <c r="O10" i="3"/>
  <c r="N10" i="3"/>
  <c r="M10" i="3"/>
  <c r="L10" i="3"/>
  <c r="K10" i="3"/>
  <c r="J10" i="3"/>
  <c r="I10" i="3"/>
  <c r="H10" i="3"/>
  <c r="G10" i="3"/>
  <c r="R9" i="3"/>
  <c r="Q9" i="3"/>
  <c r="P9" i="3"/>
  <c r="O9" i="3"/>
  <c r="N9" i="3"/>
  <c r="M9" i="3"/>
  <c r="L9" i="3"/>
  <c r="K9" i="3"/>
  <c r="J9" i="3"/>
  <c r="I9" i="3"/>
  <c r="H9" i="3"/>
  <c r="G9" i="3"/>
  <c r="R8" i="3"/>
  <c r="Q8" i="3"/>
  <c r="P8" i="3"/>
  <c r="O8" i="3"/>
  <c r="N8" i="3"/>
  <c r="M8" i="3"/>
  <c r="L8" i="3"/>
  <c r="K8" i="3"/>
  <c r="J8" i="3"/>
  <c r="I8" i="3"/>
  <c r="H8" i="3"/>
  <c r="G8" i="3"/>
  <c r="R7" i="3"/>
  <c r="Q7" i="3"/>
  <c r="P7" i="3"/>
  <c r="O7" i="3"/>
  <c r="N7" i="3"/>
  <c r="M7" i="3"/>
  <c r="L7" i="3"/>
  <c r="K7" i="3"/>
  <c r="J7" i="3"/>
  <c r="I7" i="3"/>
  <c r="H7" i="3"/>
  <c r="G7" i="3"/>
  <c r="R6" i="3"/>
  <c r="Q6" i="3"/>
  <c r="P6" i="3"/>
  <c r="O6" i="3"/>
  <c r="N6" i="3"/>
  <c r="M6" i="3"/>
  <c r="L6" i="3"/>
  <c r="K6" i="3"/>
  <c r="J6" i="3"/>
  <c r="I6" i="3"/>
  <c r="H6" i="3"/>
  <c r="G6" i="3"/>
  <c r="R5" i="3"/>
  <c r="Q5" i="3"/>
  <c r="P5" i="3"/>
  <c r="O5" i="3"/>
  <c r="N5" i="3"/>
  <c r="M5" i="3"/>
  <c r="L5" i="3"/>
  <c r="K5" i="3"/>
  <c r="J5" i="3"/>
  <c r="I5" i="3"/>
  <c r="H5" i="3"/>
  <c r="G5" i="3"/>
  <c r="R4" i="3"/>
  <c r="Q4" i="3"/>
  <c r="P4" i="3"/>
  <c r="O4" i="3"/>
  <c r="N4" i="3"/>
  <c r="M4" i="3"/>
  <c r="L4" i="3"/>
  <c r="K4" i="3"/>
  <c r="J4" i="3"/>
  <c r="I4" i="3"/>
  <c r="H4" i="3"/>
  <c r="G4" i="3"/>
  <c r="R3" i="3"/>
  <c r="Q3" i="3"/>
  <c r="P3" i="3"/>
  <c r="O3" i="3"/>
  <c r="N3" i="3"/>
  <c r="M3" i="3"/>
  <c r="L3" i="3"/>
  <c r="K3" i="3"/>
  <c r="J3" i="3"/>
  <c r="I3" i="3"/>
  <c r="H3" i="3"/>
  <c r="G3" i="3"/>
  <c r="E17" i="3"/>
  <c r="E16" i="3"/>
  <c r="E15" i="3"/>
  <c r="E14" i="3"/>
  <c r="E13" i="3"/>
  <c r="E12" i="3"/>
  <c r="E11" i="3"/>
  <c r="E10" i="3"/>
  <c r="E9" i="3"/>
  <c r="E8" i="3"/>
  <c r="E7" i="3"/>
  <c r="E6" i="3"/>
  <c r="E5" i="3"/>
  <c r="E4" i="3"/>
  <c r="E3" i="3"/>
  <c r="D4" i="1"/>
  <c r="C4" i="1"/>
  <c r="B4" i="1"/>
  <c r="D3" i="1"/>
  <c r="C3" i="1"/>
  <c r="B3" i="1"/>
  <c r="D2" i="1"/>
  <c r="C2" i="1"/>
  <c r="B2" i="1"/>
  <c r="H2" i="3" l="1"/>
  <c r="I2" i="3" s="1"/>
  <c r="J2" i="3" l="1"/>
  <c r="K2" i="3" l="1"/>
  <c r="L2" i="3" l="1"/>
  <c r="M2" i="3" l="1"/>
  <c r="N2" i="3" l="1"/>
  <c r="O2" i="3" l="1"/>
  <c r="P2" i="3" l="1"/>
  <c r="Q2" i="3" l="1"/>
  <c r="R2" i="3" l="1"/>
</calcChain>
</file>

<file path=xl/sharedStrings.xml><?xml version="1.0" encoding="utf-8"?>
<sst xmlns="http://schemas.openxmlformats.org/spreadsheetml/2006/main" count="41" uniqueCount="30">
  <si>
    <t xml:space="preserve">Borrowing </t>
  </si>
  <si>
    <t>Pricing:</t>
  </si>
  <si>
    <t>No Units:</t>
  </si>
  <si>
    <t>Microsoft Office</t>
  </si>
  <si>
    <t>69805 - Software</t>
  </si>
  <si>
    <t>Desks for new employees</t>
  </si>
  <si>
    <t>69804 - Furniture</t>
  </si>
  <si>
    <t>Miscellaneous</t>
  </si>
  <si>
    <t>69803 - Computer Equipment</t>
  </si>
  <si>
    <t>IP Phone (Model 1120) with license for new employees</t>
  </si>
  <si>
    <t>External storage</t>
  </si>
  <si>
    <t>File server</t>
  </si>
  <si>
    <t>Enterprise MS Project Management solution</t>
  </si>
  <si>
    <t>Scanners</t>
  </si>
  <si>
    <t>Printers for branches</t>
  </si>
  <si>
    <t xml:space="preserve">Xerox Copiers </t>
  </si>
  <si>
    <t>HP Printers for new staff</t>
  </si>
  <si>
    <t>Laptop for new staff</t>
  </si>
  <si>
    <t>HP desktop</t>
  </si>
  <si>
    <t>UNFORSEEN</t>
  </si>
  <si>
    <t>69804 - Office Equipment</t>
  </si>
  <si>
    <t>Total</t>
  </si>
  <si>
    <t>Spend Date</t>
  </si>
  <si>
    <t>Cost Each</t>
  </si>
  <si>
    <t>No Units</t>
  </si>
  <si>
    <t>Detail</t>
  </si>
  <si>
    <t>Purchase Type</t>
  </si>
  <si>
    <t>Capital Spend Schedule:</t>
  </si>
  <si>
    <r>
      <t xml:space="preserve">Create a forecast for 12 months </t>
    </r>
    <r>
      <rPr>
        <i/>
        <sz val="11"/>
        <color theme="1"/>
        <rFont val="Calibri"/>
        <family val="2"/>
      </rPr>
      <t>→</t>
    </r>
  </si>
  <si>
    <t>Capital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</si>
</sst>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_-* #,##0.00_-;\-* #,##0.00_-;_-* &quot;-&quot;??_-;_-@_-"/>
    <numFmt numFmtId="165" formatCode="&quot;$&quot;#,##0"/>
    <numFmt numFmtId="166" formatCode="[$-C09]mmm\-yy;@"/>
    <numFmt numFmtId="167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sz val="11"/>
      <color indexed="8"/>
      <name val="Calibri"/>
      <family val="2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7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7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8">
    <xf numFmtId="0" fontId="0" fillId="0" borderId="0"/>
    <xf numFmtId="0" fontId="1" fillId="2" borderId="1" applyNumberFormat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6" fillId="0" borderId="0"/>
    <xf numFmtId="164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32">
    <xf numFmtId="0" fontId="0" fillId="0" borderId="0" xfId="0"/>
    <xf numFmtId="0" fontId="2" fillId="3" borderId="0" xfId="2" applyBorder="1" applyAlignment="1">
      <alignment horizontal="left" vertical="top" wrapText="1" readingOrder="1"/>
    </xf>
    <xf numFmtId="10" fontId="2" fillId="3" borderId="0" xfId="2" applyNumberFormat="1" applyBorder="1" applyAlignment="1">
      <alignment horizontal="center" vertical="top" wrapText="1" readingOrder="1"/>
    </xf>
    <xf numFmtId="0" fontId="0" fillId="0" borderId="0" xfId="0" applyFill="1"/>
    <xf numFmtId="165" fontId="3" fillId="0" borderId="0" xfId="0" applyNumberFormat="1" applyFont="1" applyFill="1"/>
    <xf numFmtId="0" fontId="2" fillId="3" borderId="0" xfId="2" applyAlignment="1">
      <alignment horizontal="center"/>
    </xf>
    <xf numFmtId="0" fontId="2" fillId="3" borderId="0" xfId="2" applyAlignment="1">
      <alignment horizontal="right"/>
    </xf>
    <xf numFmtId="165" fontId="1" fillId="2" borderId="1" xfId="1" applyNumberFormat="1"/>
    <xf numFmtId="0" fontId="3" fillId="0" borderId="0" xfId="2" applyFont="1" applyFill="1"/>
    <xf numFmtId="165" fontId="0" fillId="4" borderId="2" xfId="0" applyNumberFormat="1" applyFill="1" applyBorder="1"/>
    <xf numFmtId="165" fontId="0" fillId="0" borderId="0" xfId="0" applyNumberFormat="1"/>
    <xf numFmtId="165" fontId="0" fillId="0" borderId="0" xfId="0" applyNumberFormat="1" applyAlignment="1">
      <alignment horizontal="right"/>
    </xf>
    <xf numFmtId="165" fontId="2" fillId="5" borderId="0" xfId="3" applyNumberFormat="1"/>
    <xf numFmtId="0" fontId="3" fillId="0" borderId="0" xfId="4" applyFont="1"/>
    <xf numFmtId="165" fontId="8" fillId="0" borderId="0" xfId="5" applyNumberFormat="1" applyFont="1"/>
    <xf numFmtId="165" fontId="3" fillId="0" borderId="0" xfId="5" applyNumberFormat="1" applyFont="1"/>
    <xf numFmtId="166" fontId="1" fillId="6" borderId="1" xfId="5" applyNumberFormat="1" applyFont="1" applyFill="1" applyBorder="1" applyAlignment="1" applyProtection="1">
      <alignment horizontal="right"/>
    </xf>
    <xf numFmtId="165" fontId="1" fillId="6" borderId="1" xfId="6" applyNumberFormat="1" applyFont="1" applyFill="1" applyBorder="1" applyAlignment="1" applyProtection="1">
      <alignment horizontal="right"/>
    </xf>
    <xf numFmtId="167" fontId="1" fillId="6" borderId="1" xfId="6" applyNumberFormat="1" applyFont="1" applyFill="1" applyBorder="1" applyAlignment="1" applyProtection="1">
      <alignment horizontal="left"/>
    </xf>
    <xf numFmtId="167" fontId="1" fillId="6" borderId="1" xfId="5" applyNumberFormat="1" applyFont="1" applyFill="1" applyBorder="1" applyAlignment="1" applyProtection="1">
      <alignment horizontal="left"/>
    </xf>
    <xf numFmtId="165" fontId="1" fillId="6" borderId="1" xfId="5" applyNumberFormat="1" applyFont="1" applyFill="1" applyBorder="1" applyAlignment="1" applyProtection="1">
      <alignment horizontal="right"/>
    </xf>
    <xf numFmtId="0" fontId="8" fillId="0" borderId="0" xfId="4" applyFont="1"/>
    <xf numFmtId="0" fontId="2" fillId="3" borderId="0" xfId="2"/>
    <xf numFmtId="166" fontId="2" fillId="3" borderId="0" xfId="2" applyNumberFormat="1"/>
    <xf numFmtId="166" fontId="2" fillId="3" borderId="0" xfId="2" applyNumberFormat="1" applyAlignment="1">
      <alignment horizontal="right"/>
    </xf>
    <xf numFmtId="165" fontId="2" fillId="3" borderId="0" xfId="2" applyNumberFormat="1" applyAlignment="1"/>
    <xf numFmtId="165" fontId="2" fillId="3" borderId="0" xfId="2" applyNumberFormat="1" applyAlignment="1">
      <alignment horizontal="right"/>
    </xf>
    <xf numFmtId="0" fontId="2" fillId="3" borderId="0" xfId="2" applyAlignment="1"/>
    <xf numFmtId="0" fontId="5" fillId="0" borderId="0" xfId="0" applyFont="1"/>
    <xf numFmtId="0" fontId="9" fillId="0" borderId="0" xfId="0" applyFont="1"/>
    <xf numFmtId="0" fontId="11" fillId="0" borderId="0" xfId="0" applyFont="1"/>
    <xf numFmtId="43" fontId="12" fillId="0" borderId="0" xfId="7" applyFont="1"/>
  </cellXfs>
  <cellStyles count="8">
    <cellStyle name="60% - Accent4" xfId="2" builtinId="44"/>
    <cellStyle name="Accent4" xfId="3" builtinId="41"/>
    <cellStyle name="Comma" xfId="7" builtinId="3"/>
    <cellStyle name="Comma 11" xfId="6"/>
    <cellStyle name="Comma 2" xfId="5"/>
    <cellStyle name="Input" xfId="1" builtinId="20"/>
    <cellStyle name="Normal" xfId="0" builtinId="0"/>
    <cellStyle name="Normal 2 4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lumsolutions.com.au/using-excel-business-analysis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lumsolutions.com.au/using-excel-business-analysis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198120</xdr:colOff>
      <xdr:row>4</xdr:row>
      <xdr:rowOff>125730</xdr:rowOff>
    </xdr:from>
    <xdr:ext cx="3164071" cy="264560"/>
    <xdr:sp macro="" textlink="">
      <xdr:nvSpPr>
        <xdr:cNvPr id="2" name="TextBox 1">
          <a:hlinkClick xmlns:r="http://schemas.openxmlformats.org/officeDocument/2006/relationships" r:id="rId1"/>
        </xdr:cNvPr>
        <xdr:cNvSpPr txBox="1"/>
      </xdr:nvSpPr>
      <xdr:spPr>
        <a:xfrm>
          <a:off x="198120" y="857250"/>
          <a:ext cx="3164071" cy="264560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AU" sz="1100" i="1"/>
            <a:t>See Chap5,</a:t>
          </a:r>
          <a:r>
            <a:rPr lang="en-AU" sz="1100" i="1" baseline="0"/>
            <a:t> </a:t>
          </a:r>
          <a:r>
            <a:rPr lang="en-AU" sz="1100" i="1"/>
            <a:t>p119</a:t>
          </a:r>
          <a:r>
            <a:rPr lang="en-AU" sz="1100" i="1" baseline="0"/>
            <a:t> of Using Excel for Business Analysis</a:t>
          </a:r>
          <a:endParaRPr lang="en-AU" sz="1100" i="1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8</xdr:row>
      <xdr:rowOff>0</xdr:rowOff>
    </xdr:from>
    <xdr:ext cx="3164071" cy="264560"/>
    <xdr:sp macro="" textlink="">
      <xdr:nvSpPr>
        <xdr:cNvPr id="2" name="TextBox 1">
          <a:hlinkClick xmlns:r="http://schemas.openxmlformats.org/officeDocument/2006/relationships" r:id="rId1"/>
        </xdr:cNvPr>
        <xdr:cNvSpPr txBox="1"/>
      </xdr:nvSpPr>
      <xdr:spPr>
        <a:xfrm>
          <a:off x="142875" y="1470660"/>
          <a:ext cx="3164071" cy="264560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AU" sz="1100" i="1"/>
            <a:t>See Chap5, p122</a:t>
          </a:r>
          <a:r>
            <a:rPr lang="en-AU" sz="1100" i="1" baseline="0"/>
            <a:t> of Using Excel for Business Analysis</a:t>
          </a:r>
          <a:endParaRPr lang="en-AU" sz="1100" i="1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zoomScaleNormal="100" workbookViewId="0">
      <selection activeCell="B2" sqref="B2"/>
    </sheetView>
  </sheetViews>
  <sheetFormatPr defaultColWidth="9.109375" defaultRowHeight="14.4" x14ac:dyDescent="0.3"/>
  <cols>
    <col min="1" max="1" width="11.33203125" style="3" bestFit="1" customWidth="1"/>
    <col min="2" max="16384" width="9.109375" style="3"/>
  </cols>
  <sheetData>
    <row r="1" spans="1:4" x14ac:dyDescent="0.3">
      <c r="A1" s="1" t="s">
        <v>0</v>
      </c>
      <c r="B1" s="2">
        <v>7.4999999999999997E-2</v>
      </c>
      <c r="C1" s="2">
        <v>0.08</v>
      </c>
      <c r="D1" s="2">
        <v>8.5000000000000006E-2</v>
      </c>
    </row>
    <row r="2" spans="1:4" x14ac:dyDescent="0.3">
      <c r="A2" s="4">
        <v>250000</v>
      </c>
      <c r="B2" s="4">
        <f>$A2*B$1</f>
        <v>18750</v>
      </c>
      <c r="C2" s="4">
        <f t="shared" ref="C2:D4" si="0">$A2*C$1</f>
        <v>20000</v>
      </c>
      <c r="D2" s="4">
        <f t="shared" si="0"/>
        <v>21250</v>
      </c>
    </row>
    <row r="3" spans="1:4" x14ac:dyDescent="0.3">
      <c r="A3" s="4">
        <v>500000</v>
      </c>
      <c r="B3" s="4">
        <f t="shared" ref="B3:B4" si="1">$A3*B$1</f>
        <v>37500</v>
      </c>
      <c r="C3" s="4">
        <f t="shared" si="0"/>
        <v>40000</v>
      </c>
      <c r="D3" s="4">
        <f t="shared" si="0"/>
        <v>42500</v>
      </c>
    </row>
    <row r="4" spans="1:4" x14ac:dyDescent="0.3">
      <c r="A4" s="4">
        <v>1000000</v>
      </c>
      <c r="B4" s="4">
        <f t="shared" si="1"/>
        <v>75000</v>
      </c>
      <c r="C4" s="4">
        <f t="shared" si="0"/>
        <v>80000</v>
      </c>
      <c r="D4" s="4">
        <f t="shared" si="0"/>
        <v>85000</v>
      </c>
    </row>
  </sheetData>
  <pageMargins left="0.75" right="0.75" top="1" bottom="1" header="0.5" footer="0.5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workbookViewId="0">
      <selection activeCell="B19" sqref="B19"/>
    </sheetView>
  </sheetViews>
  <sheetFormatPr defaultRowHeight="14.4" x14ac:dyDescent="0.3"/>
  <cols>
    <col min="1" max="1" width="28.5546875" bestFit="1" customWidth="1"/>
    <col min="2" max="2" width="52.44140625" bestFit="1" customWidth="1"/>
    <col min="4" max="4" width="10.109375" style="11" bestFit="1" customWidth="1"/>
    <col min="5" max="5" width="10.109375" style="10" bestFit="1" customWidth="1"/>
    <col min="6" max="6" width="11.109375" bestFit="1" customWidth="1"/>
    <col min="7" max="11" width="10.109375" bestFit="1" customWidth="1"/>
    <col min="12" max="18" width="11.109375" bestFit="1" customWidth="1"/>
    <col min="19" max="19" width="12.6640625" bestFit="1" customWidth="1"/>
  </cols>
  <sheetData>
    <row r="1" spans="1:19" ht="15.6" x14ac:dyDescent="0.3">
      <c r="A1" s="30" t="s">
        <v>29</v>
      </c>
      <c r="B1" s="29" t="s">
        <v>28</v>
      </c>
      <c r="F1" s="31">
        <f>S17-E17</f>
        <v>0</v>
      </c>
      <c r="G1" s="28" t="s">
        <v>27</v>
      </c>
    </row>
    <row r="2" spans="1:19" s="21" customFormat="1" x14ac:dyDescent="0.3">
      <c r="A2" s="22" t="s">
        <v>26</v>
      </c>
      <c r="B2" s="22" t="s">
        <v>25</v>
      </c>
      <c r="C2" s="27" t="s">
        <v>24</v>
      </c>
      <c r="D2" s="26" t="s">
        <v>23</v>
      </c>
      <c r="E2" s="25" t="s">
        <v>21</v>
      </c>
      <c r="F2" s="24" t="s">
        <v>22</v>
      </c>
      <c r="G2" s="23">
        <v>42736</v>
      </c>
      <c r="H2" s="23">
        <f t="shared" ref="H2:R2" si="0">EOMONTH(G2,0)+1</f>
        <v>42767</v>
      </c>
      <c r="I2" s="23">
        <f t="shared" si="0"/>
        <v>42795</v>
      </c>
      <c r="J2" s="23">
        <f t="shared" si="0"/>
        <v>42826</v>
      </c>
      <c r="K2" s="23">
        <f t="shared" si="0"/>
        <v>42856</v>
      </c>
      <c r="L2" s="23">
        <f t="shared" si="0"/>
        <v>42887</v>
      </c>
      <c r="M2" s="23">
        <f t="shared" si="0"/>
        <v>42917</v>
      </c>
      <c r="N2" s="23">
        <f t="shared" si="0"/>
        <v>42948</v>
      </c>
      <c r="O2" s="23">
        <f t="shared" si="0"/>
        <v>42979</v>
      </c>
      <c r="P2" s="23">
        <f t="shared" si="0"/>
        <v>43009</v>
      </c>
      <c r="Q2" s="23">
        <f t="shared" si="0"/>
        <v>43040</v>
      </c>
      <c r="R2" s="23">
        <f t="shared" si="0"/>
        <v>43070</v>
      </c>
      <c r="S2" s="22" t="s">
        <v>21</v>
      </c>
    </row>
    <row r="3" spans="1:19" s="13" customFormat="1" x14ac:dyDescent="0.3">
      <c r="A3" s="19" t="s">
        <v>20</v>
      </c>
      <c r="B3" s="19" t="s">
        <v>19</v>
      </c>
      <c r="C3" s="19">
        <v>1</v>
      </c>
      <c r="D3" s="20">
        <v>50000</v>
      </c>
      <c r="E3" s="15">
        <f>D3*C3</f>
        <v>50000</v>
      </c>
      <c r="F3" s="16">
        <v>42887</v>
      </c>
      <c r="G3" s="15">
        <f>IF(G$2=$F3,$E3,0)</f>
        <v>0</v>
      </c>
      <c r="H3" s="15">
        <f t="shared" ref="H3:R16" si="1">IF(H$2=$F3,$E3,0)</f>
        <v>0</v>
      </c>
      <c r="I3" s="15">
        <f t="shared" si="1"/>
        <v>0</v>
      </c>
      <c r="J3" s="15">
        <f t="shared" si="1"/>
        <v>0</v>
      </c>
      <c r="K3" s="15">
        <f t="shared" si="1"/>
        <v>0</v>
      </c>
      <c r="L3" s="15">
        <f t="shared" si="1"/>
        <v>50000</v>
      </c>
      <c r="M3" s="15">
        <f t="shared" si="1"/>
        <v>0</v>
      </c>
      <c r="N3" s="15">
        <f t="shared" si="1"/>
        <v>0</v>
      </c>
      <c r="O3" s="15">
        <f t="shared" si="1"/>
        <v>0</v>
      </c>
      <c r="P3" s="15">
        <f t="shared" si="1"/>
        <v>0</v>
      </c>
      <c r="Q3" s="15">
        <f t="shared" si="1"/>
        <v>0</v>
      </c>
      <c r="R3" s="15">
        <f t="shared" si="1"/>
        <v>0</v>
      </c>
      <c r="S3" s="14">
        <f>SUM(G3:R3)</f>
        <v>50000</v>
      </c>
    </row>
    <row r="4" spans="1:19" s="13" customFormat="1" x14ac:dyDescent="0.3">
      <c r="A4" s="19" t="s">
        <v>8</v>
      </c>
      <c r="B4" s="19" t="s">
        <v>18</v>
      </c>
      <c r="C4" s="19">
        <v>3</v>
      </c>
      <c r="D4" s="20">
        <v>3000</v>
      </c>
      <c r="E4" s="15">
        <f t="shared" ref="E4:E16" si="2">D4*C4</f>
        <v>9000</v>
      </c>
      <c r="F4" s="16">
        <v>42767</v>
      </c>
      <c r="G4" s="15">
        <f t="shared" ref="G4:G16" si="3">IF(G$2=$F4,$E4,0)</f>
        <v>0</v>
      </c>
      <c r="H4" s="15">
        <f t="shared" si="1"/>
        <v>9000</v>
      </c>
      <c r="I4" s="15">
        <f t="shared" si="1"/>
        <v>0</v>
      </c>
      <c r="J4" s="15">
        <f t="shared" si="1"/>
        <v>0</v>
      </c>
      <c r="K4" s="15">
        <f t="shared" si="1"/>
        <v>0</v>
      </c>
      <c r="L4" s="15">
        <f t="shared" si="1"/>
        <v>0</v>
      </c>
      <c r="M4" s="15">
        <f t="shared" si="1"/>
        <v>0</v>
      </c>
      <c r="N4" s="15">
        <f t="shared" si="1"/>
        <v>0</v>
      </c>
      <c r="O4" s="15">
        <f t="shared" si="1"/>
        <v>0</v>
      </c>
      <c r="P4" s="15">
        <f t="shared" si="1"/>
        <v>0</v>
      </c>
      <c r="Q4" s="15">
        <f t="shared" si="1"/>
        <v>0</v>
      </c>
      <c r="R4" s="15">
        <f t="shared" si="1"/>
        <v>0</v>
      </c>
      <c r="S4" s="14">
        <f t="shared" ref="S4:S16" si="4">SUM(G4:R4)</f>
        <v>9000</v>
      </c>
    </row>
    <row r="5" spans="1:19" s="13" customFormat="1" x14ac:dyDescent="0.3">
      <c r="A5" s="19" t="s">
        <v>8</v>
      </c>
      <c r="B5" s="19" t="s">
        <v>17</v>
      </c>
      <c r="C5" s="19">
        <v>2</v>
      </c>
      <c r="D5" s="20">
        <v>1500</v>
      </c>
      <c r="E5" s="15">
        <f t="shared" si="2"/>
        <v>3000</v>
      </c>
      <c r="F5" s="16">
        <v>42795</v>
      </c>
      <c r="G5" s="15">
        <f t="shared" si="3"/>
        <v>0</v>
      </c>
      <c r="H5" s="15">
        <f t="shared" si="1"/>
        <v>0</v>
      </c>
      <c r="I5" s="15">
        <f t="shared" si="1"/>
        <v>3000</v>
      </c>
      <c r="J5" s="15">
        <f t="shared" si="1"/>
        <v>0</v>
      </c>
      <c r="K5" s="15">
        <f t="shared" si="1"/>
        <v>0</v>
      </c>
      <c r="L5" s="15">
        <f t="shared" si="1"/>
        <v>0</v>
      </c>
      <c r="M5" s="15">
        <f t="shared" si="1"/>
        <v>0</v>
      </c>
      <c r="N5" s="15">
        <f t="shared" si="1"/>
        <v>0</v>
      </c>
      <c r="O5" s="15">
        <f t="shared" si="1"/>
        <v>0</v>
      </c>
      <c r="P5" s="15">
        <f t="shared" si="1"/>
        <v>0</v>
      </c>
      <c r="Q5" s="15">
        <f t="shared" si="1"/>
        <v>0</v>
      </c>
      <c r="R5" s="15">
        <f t="shared" si="1"/>
        <v>0</v>
      </c>
      <c r="S5" s="14">
        <f t="shared" si="4"/>
        <v>3000</v>
      </c>
    </row>
    <row r="6" spans="1:19" s="13" customFormat="1" x14ac:dyDescent="0.3">
      <c r="A6" s="19" t="s">
        <v>8</v>
      </c>
      <c r="B6" s="18" t="s">
        <v>16</v>
      </c>
      <c r="C6" s="18">
        <v>2</v>
      </c>
      <c r="D6" s="17">
        <v>500</v>
      </c>
      <c r="E6" s="15">
        <f t="shared" si="2"/>
        <v>1000</v>
      </c>
      <c r="F6" s="16">
        <v>42795</v>
      </c>
      <c r="G6" s="15">
        <f t="shared" si="3"/>
        <v>0</v>
      </c>
      <c r="H6" s="15">
        <f t="shared" si="1"/>
        <v>0</v>
      </c>
      <c r="I6" s="15">
        <f t="shared" si="1"/>
        <v>1000</v>
      </c>
      <c r="J6" s="15">
        <f t="shared" si="1"/>
        <v>0</v>
      </c>
      <c r="K6" s="15">
        <f t="shared" si="1"/>
        <v>0</v>
      </c>
      <c r="L6" s="15">
        <f t="shared" si="1"/>
        <v>0</v>
      </c>
      <c r="M6" s="15">
        <f t="shared" si="1"/>
        <v>0</v>
      </c>
      <c r="N6" s="15">
        <f t="shared" si="1"/>
        <v>0</v>
      </c>
      <c r="O6" s="15">
        <f t="shared" si="1"/>
        <v>0</v>
      </c>
      <c r="P6" s="15">
        <f t="shared" si="1"/>
        <v>0</v>
      </c>
      <c r="Q6" s="15">
        <f t="shared" si="1"/>
        <v>0</v>
      </c>
      <c r="R6" s="15">
        <f t="shared" si="1"/>
        <v>0</v>
      </c>
      <c r="S6" s="14">
        <f t="shared" si="4"/>
        <v>1000</v>
      </c>
    </row>
    <row r="7" spans="1:19" s="13" customFormat="1" x14ac:dyDescent="0.3">
      <c r="A7" s="19" t="s">
        <v>8</v>
      </c>
      <c r="B7" s="18" t="s">
        <v>15</v>
      </c>
      <c r="C7" s="18">
        <v>1</v>
      </c>
      <c r="D7" s="17">
        <v>2000</v>
      </c>
      <c r="E7" s="15">
        <f t="shared" si="2"/>
        <v>2000</v>
      </c>
      <c r="F7" s="16">
        <v>42856</v>
      </c>
      <c r="G7" s="15">
        <f t="shared" si="3"/>
        <v>0</v>
      </c>
      <c r="H7" s="15">
        <f t="shared" si="1"/>
        <v>0</v>
      </c>
      <c r="I7" s="15">
        <f t="shared" si="1"/>
        <v>0</v>
      </c>
      <c r="J7" s="15">
        <f t="shared" si="1"/>
        <v>0</v>
      </c>
      <c r="K7" s="15">
        <f t="shared" si="1"/>
        <v>2000</v>
      </c>
      <c r="L7" s="15">
        <f t="shared" si="1"/>
        <v>0</v>
      </c>
      <c r="M7" s="15">
        <f t="shared" si="1"/>
        <v>0</v>
      </c>
      <c r="N7" s="15">
        <f t="shared" si="1"/>
        <v>0</v>
      </c>
      <c r="O7" s="15">
        <f t="shared" si="1"/>
        <v>0</v>
      </c>
      <c r="P7" s="15">
        <f t="shared" si="1"/>
        <v>0</v>
      </c>
      <c r="Q7" s="15">
        <f t="shared" si="1"/>
        <v>0</v>
      </c>
      <c r="R7" s="15">
        <f t="shared" si="1"/>
        <v>0</v>
      </c>
      <c r="S7" s="14">
        <f t="shared" si="4"/>
        <v>2000</v>
      </c>
    </row>
    <row r="8" spans="1:19" s="13" customFormat="1" x14ac:dyDescent="0.3">
      <c r="A8" s="19" t="s">
        <v>8</v>
      </c>
      <c r="B8" s="18" t="s">
        <v>14</v>
      </c>
      <c r="C8" s="18">
        <v>2</v>
      </c>
      <c r="D8" s="17">
        <v>500</v>
      </c>
      <c r="E8" s="15">
        <f t="shared" si="2"/>
        <v>1000</v>
      </c>
      <c r="F8" s="16">
        <v>42736</v>
      </c>
      <c r="G8" s="15">
        <f t="shared" si="3"/>
        <v>1000</v>
      </c>
      <c r="H8" s="15">
        <f t="shared" si="1"/>
        <v>0</v>
      </c>
      <c r="I8" s="15">
        <f t="shared" si="1"/>
        <v>0</v>
      </c>
      <c r="J8" s="15">
        <f t="shared" si="1"/>
        <v>0</v>
      </c>
      <c r="K8" s="15">
        <f t="shared" si="1"/>
        <v>0</v>
      </c>
      <c r="L8" s="15">
        <f t="shared" si="1"/>
        <v>0</v>
      </c>
      <c r="M8" s="15">
        <f t="shared" si="1"/>
        <v>0</v>
      </c>
      <c r="N8" s="15">
        <f t="shared" si="1"/>
        <v>0</v>
      </c>
      <c r="O8" s="15">
        <f t="shared" si="1"/>
        <v>0</v>
      </c>
      <c r="P8" s="15">
        <f t="shared" si="1"/>
        <v>0</v>
      </c>
      <c r="Q8" s="15">
        <f t="shared" si="1"/>
        <v>0</v>
      </c>
      <c r="R8" s="15">
        <f t="shared" si="1"/>
        <v>0</v>
      </c>
      <c r="S8" s="14">
        <f t="shared" si="4"/>
        <v>1000</v>
      </c>
    </row>
    <row r="9" spans="1:19" s="13" customFormat="1" x14ac:dyDescent="0.3">
      <c r="A9" s="19" t="s">
        <v>8</v>
      </c>
      <c r="B9" s="18" t="s">
        <v>13</v>
      </c>
      <c r="C9" s="18">
        <v>3</v>
      </c>
      <c r="D9" s="17">
        <v>200</v>
      </c>
      <c r="E9" s="15">
        <f t="shared" si="2"/>
        <v>600</v>
      </c>
      <c r="F9" s="16">
        <v>42948</v>
      </c>
      <c r="G9" s="15">
        <f t="shared" si="3"/>
        <v>0</v>
      </c>
      <c r="H9" s="15">
        <f t="shared" si="1"/>
        <v>0</v>
      </c>
      <c r="I9" s="15">
        <f t="shared" si="1"/>
        <v>0</v>
      </c>
      <c r="J9" s="15">
        <f t="shared" si="1"/>
        <v>0</v>
      </c>
      <c r="K9" s="15">
        <f t="shared" si="1"/>
        <v>0</v>
      </c>
      <c r="L9" s="15">
        <f t="shared" si="1"/>
        <v>0</v>
      </c>
      <c r="M9" s="15">
        <f t="shared" si="1"/>
        <v>0</v>
      </c>
      <c r="N9" s="15">
        <f t="shared" si="1"/>
        <v>600</v>
      </c>
      <c r="O9" s="15">
        <f t="shared" si="1"/>
        <v>0</v>
      </c>
      <c r="P9" s="15">
        <f t="shared" si="1"/>
        <v>0</v>
      </c>
      <c r="Q9" s="15">
        <f t="shared" si="1"/>
        <v>0</v>
      </c>
      <c r="R9" s="15">
        <f t="shared" si="1"/>
        <v>0</v>
      </c>
      <c r="S9" s="14">
        <f t="shared" si="4"/>
        <v>600</v>
      </c>
    </row>
    <row r="10" spans="1:19" s="13" customFormat="1" x14ac:dyDescent="0.3">
      <c r="A10" s="19" t="s">
        <v>8</v>
      </c>
      <c r="B10" s="18" t="s">
        <v>12</v>
      </c>
      <c r="C10" s="18">
        <v>15</v>
      </c>
      <c r="D10" s="17">
        <v>800</v>
      </c>
      <c r="E10" s="15">
        <f t="shared" si="2"/>
        <v>12000</v>
      </c>
      <c r="F10" s="16">
        <v>43009</v>
      </c>
      <c r="G10" s="15">
        <f t="shared" si="3"/>
        <v>0</v>
      </c>
      <c r="H10" s="15">
        <f t="shared" si="1"/>
        <v>0</v>
      </c>
      <c r="I10" s="15">
        <f t="shared" si="1"/>
        <v>0</v>
      </c>
      <c r="J10" s="15">
        <f t="shared" si="1"/>
        <v>0</v>
      </c>
      <c r="K10" s="15">
        <f t="shared" si="1"/>
        <v>0</v>
      </c>
      <c r="L10" s="15">
        <f t="shared" si="1"/>
        <v>0</v>
      </c>
      <c r="M10" s="15">
        <f t="shared" si="1"/>
        <v>0</v>
      </c>
      <c r="N10" s="15">
        <f t="shared" si="1"/>
        <v>0</v>
      </c>
      <c r="O10" s="15">
        <f t="shared" si="1"/>
        <v>0</v>
      </c>
      <c r="P10" s="15">
        <f t="shared" si="1"/>
        <v>12000</v>
      </c>
      <c r="Q10" s="15">
        <f t="shared" si="1"/>
        <v>0</v>
      </c>
      <c r="R10" s="15">
        <f t="shared" si="1"/>
        <v>0</v>
      </c>
      <c r="S10" s="14">
        <f t="shared" si="4"/>
        <v>12000</v>
      </c>
    </row>
    <row r="11" spans="1:19" s="13" customFormat="1" x14ac:dyDescent="0.3">
      <c r="A11" s="19" t="s">
        <v>8</v>
      </c>
      <c r="B11" s="18" t="s">
        <v>11</v>
      </c>
      <c r="C11" s="18">
        <v>1</v>
      </c>
      <c r="D11" s="17">
        <v>20000</v>
      </c>
      <c r="E11" s="15">
        <f t="shared" si="2"/>
        <v>20000</v>
      </c>
      <c r="F11" s="16">
        <v>43070</v>
      </c>
      <c r="G11" s="15">
        <f t="shared" si="3"/>
        <v>0</v>
      </c>
      <c r="H11" s="15">
        <f t="shared" si="1"/>
        <v>0</v>
      </c>
      <c r="I11" s="15">
        <f t="shared" si="1"/>
        <v>0</v>
      </c>
      <c r="J11" s="15">
        <f t="shared" si="1"/>
        <v>0</v>
      </c>
      <c r="K11" s="15">
        <f t="shared" si="1"/>
        <v>0</v>
      </c>
      <c r="L11" s="15">
        <f t="shared" si="1"/>
        <v>0</v>
      </c>
      <c r="M11" s="15">
        <f t="shared" si="1"/>
        <v>0</v>
      </c>
      <c r="N11" s="15">
        <f t="shared" si="1"/>
        <v>0</v>
      </c>
      <c r="O11" s="15">
        <f t="shared" si="1"/>
        <v>0</v>
      </c>
      <c r="P11" s="15">
        <f t="shared" si="1"/>
        <v>0</v>
      </c>
      <c r="Q11" s="15">
        <f t="shared" si="1"/>
        <v>0</v>
      </c>
      <c r="R11" s="15">
        <f t="shared" si="1"/>
        <v>20000</v>
      </c>
      <c r="S11" s="14">
        <f t="shared" si="4"/>
        <v>20000</v>
      </c>
    </row>
    <row r="12" spans="1:19" s="13" customFormat="1" x14ac:dyDescent="0.3">
      <c r="A12" s="19" t="s">
        <v>8</v>
      </c>
      <c r="B12" s="18" t="s">
        <v>10</v>
      </c>
      <c r="C12" s="18">
        <v>2</v>
      </c>
      <c r="D12" s="17">
        <v>3500</v>
      </c>
      <c r="E12" s="15">
        <f t="shared" si="2"/>
        <v>7000</v>
      </c>
      <c r="F12" s="16">
        <v>42736</v>
      </c>
      <c r="G12" s="15">
        <f t="shared" si="3"/>
        <v>7000</v>
      </c>
      <c r="H12" s="15">
        <f t="shared" si="1"/>
        <v>0</v>
      </c>
      <c r="I12" s="15">
        <f t="shared" si="1"/>
        <v>0</v>
      </c>
      <c r="J12" s="15">
        <f t="shared" si="1"/>
        <v>0</v>
      </c>
      <c r="K12" s="15">
        <f t="shared" si="1"/>
        <v>0</v>
      </c>
      <c r="L12" s="15">
        <f t="shared" si="1"/>
        <v>0</v>
      </c>
      <c r="M12" s="15">
        <f t="shared" si="1"/>
        <v>0</v>
      </c>
      <c r="N12" s="15">
        <f t="shared" si="1"/>
        <v>0</v>
      </c>
      <c r="O12" s="15">
        <f t="shared" si="1"/>
        <v>0</v>
      </c>
      <c r="P12" s="15">
        <f t="shared" si="1"/>
        <v>0</v>
      </c>
      <c r="Q12" s="15">
        <f t="shared" si="1"/>
        <v>0</v>
      </c>
      <c r="R12" s="15">
        <f t="shared" si="1"/>
        <v>0</v>
      </c>
      <c r="S12" s="14">
        <f t="shared" si="4"/>
        <v>7000</v>
      </c>
    </row>
    <row r="13" spans="1:19" s="13" customFormat="1" x14ac:dyDescent="0.3">
      <c r="A13" s="19" t="s">
        <v>8</v>
      </c>
      <c r="B13" s="18" t="s">
        <v>9</v>
      </c>
      <c r="C13" s="18">
        <v>2</v>
      </c>
      <c r="D13" s="17">
        <v>800</v>
      </c>
      <c r="E13" s="15">
        <f t="shared" si="2"/>
        <v>1600</v>
      </c>
      <c r="F13" s="16">
        <v>42795</v>
      </c>
      <c r="G13" s="15">
        <f t="shared" si="3"/>
        <v>0</v>
      </c>
      <c r="H13" s="15">
        <f t="shared" si="1"/>
        <v>0</v>
      </c>
      <c r="I13" s="15">
        <f t="shared" si="1"/>
        <v>1600</v>
      </c>
      <c r="J13" s="15">
        <f t="shared" si="1"/>
        <v>0</v>
      </c>
      <c r="K13" s="15">
        <f t="shared" si="1"/>
        <v>0</v>
      </c>
      <c r="L13" s="15">
        <f t="shared" si="1"/>
        <v>0</v>
      </c>
      <c r="M13" s="15">
        <f t="shared" si="1"/>
        <v>0</v>
      </c>
      <c r="N13" s="15">
        <f t="shared" si="1"/>
        <v>0</v>
      </c>
      <c r="O13" s="15">
        <f t="shared" si="1"/>
        <v>0</v>
      </c>
      <c r="P13" s="15">
        <f t="shared" si="1"/>
        <v>0</v>
      </c>
      <c r="Q13" s="15">
        <f t="shared" si="1"/>
        <v>0</v>
      </c>
      <c r="R13" s="15">
        <f t="shared" si="1"/>
        <v>0</v>
      </c>
      <c r="S13" s="14">
        <f t="shared" si="4"/>
        <v>1600</v>
      </c>
    </row>
    <row r="14" spans="1:19" s="13" customFormat="1" x14ac:dyDescent="0.3">
      <c r="A14" s="19" t="s">
        <v>8</v>
      </c>
      <c r="B14" s="18" t="s">
        <v>7</v>
      </c>
      <c r="C14" s="18">
        <v>1</v>
      </c>
      <c r="D14" s="17">
        <v>1500</v>
      </c>
      <c r="E14" s="15">
        <f t="shared" si="2"/>
        <v>1500</v>
      </c>
      <c r="F14" s="16">
        <v>42917</v>
      </c>
      <c r="G14" s="15">
        <f t="shared" si="3"/>
        <v>0</v>
      </c>
      <c r="H14" s="15">
        <f t="shared" si="1"/>
        <v>0</v>
      </c>
      <c r="I14" s="15">
        <f t="shared" si="1"/>
        <v>0</v>
      </c>
      <c r="J14" s="15">
        <f t="shared" si="1"/>
        <v>0</v>
      </c>
      <c r="K14" s="15">
        <f t="shared" si="1"/>
        <v>0</v>
      </c>
      <c r="L14" s="15">
        <f t="shared" si="1"/>
        <v>0</v>
      </c>
      <c r="M14" s="15">
        <f t="shared" si="1"/>
        <v>1500</v>
      </c>
      <c r="N14" s="15">
        <f t="shared" si="1"/>
        <v>0</v>
      </c>
      <c r="O14" s="15">
        <f t="shared" si="1"/>
        <v>0</v>
      </c>
      <c r="P14" s="15">
        <f t="shared" si="1"/>
        <v>0</v>
      </c>
      <c r="Q14" s="15">
        <f t="shared" si="1"/>
        <v>0</v>
      </c>
      <c r="R14" s="15">
        <f t="shared" si="1"/>
        <v>0</v>
      </c>
      <c r="S14" s="14">
        <f t="shared" si="4"/>
        <v>1500</v>
      </c>
    </row>
    <row r="15" spans="1:19" s="13" customFormat="1" x14ac:dyDescent="0.3">
      <c r="A15" s="19" t="s">
        <v>6</v>
      </c>
      <c r="B15" s="18" t="s">
        <v>5</v>
      </c>
      <c r="C15" s="18">
        <v>2</v>
      </c>
      <c r="D15" s="17">
        <v>500</v>
      </c>
      <c r="E15" s="15">
        <f t="shared" si="2"/>
        <v>1000</v>
      </c>
      <c r="F15" s="16">
        <v>42767</v>
      </c>
      <c r="G15" s="15">
        <f t="shared" si="3"/>
        <v>0</v>
      </c>
      <c r="H15" s="15">
        <f t="shared" si="1"/>
        <v>1000</v>
      </c>
      <c r="I15" s="15">
        <f t="shared" si="1"/>
        <v>0</v>
      </c>
      <c r="J15" s="15">
        <f t="shared" si="1"/>
        <v>0</v>
      </c>
      <c r="K15" s="15">
        <f t="shared" si="1"/>
        <v>0</v>
      </c>
      <c r="L15" s="15">
        <f t="shared" si="1"/>
        <v>0</v>
      </c>
      <c r="M15" s="15">
        <f t="shared" si="1"/>
        <v>0</v>
      </c>
      <c r="N15" s="15">
        <f t="shared" si="1"/>
        <v>0</v>
      </c>
      <c r="O15" s="15">
        <f t="shared" si="1"/>
        <v>0</v>
      </c>
      <c r="P15" s="15">
        <f t="shared" si="1"/>
        <v>0</v>
      </c>
      <c r="Q15" s="15">
        <f t="shared" si="1"/>
        <v>0</v>
      </c>
      <c r="R15" s="15">
        <f t="shared" si="1"/>
        <v>0</v>
      </c>
      <c r="S15" s="14">
        <f t="shared" si="4"/>
        <v>1000</v>
      </c>
    </row>
    <row r="16" spans="1:19" s="13" customFormat="1" x14ac:dyDescent="0.3">
      <c r="A16" s="19" t="s">
        <v>4</v>
      </c>
      <c r="B16" s="18" t="s">
        <v>3</v>
      </c>
      <c r="C16" s="18">
        <v>15</v>
      </c>
      <c r="D16" s="17">
        <v>1000</v>
      </c>
      <c r="E16" s="15">
        <f t="shared" si="2"/>
        <v>15000</v>
      </c>
      <c r="F16" s="16">
        <v>42736</v>
      </c>
      <c r="G16" s="15">
        <f t="shared" si="3"/>
        <v>15000</v>
      </c>
      <c r="H16" s="15">
        <f t="shared" si="1"/>
        <v>0</v>
      </c>
      <c r="I16" s="15">
        <f t="shared" si="1"/>
        <v>0</v>
      </c>
      <c r="J16" s="15">
        <f t="shared" si="1"/>
        <v>0</v>
      </c>
      <c r="K16" s="15">
        <f t="shared" si="1"/>
        <v>0</v>
      </c>
      <c r="L16" s="15">
        <f t="shared" si="1"/>
        <v>0</v>
      </c>
      <c r="M16" s="15">
        <f t="shared" si="1"/>
        <v>0</v>
      </c>
      <c r="N16" s="15">
        <f t="shared" si="1"/>
        <v>0</v>
      </c>
      <c r="O16" s="15">
        <f t="shared" si="1"/>
        <v>0</v>
      </c>
      <c r="P16" s="15">
        <f t="shared" si="1"/>
        <v>0</v>
      </c>
      <c r="Q16" s="15">
        <f t="shared" si="1"/>
        <v>0</v>
      </c>
      <c r="R16" s="15">
        <f t="shared" si="1"/>
        <v>0</v>
      </c>
      <c r="S16" s="14">
        <f t="shared" si="4"/>
        <v>15000</v>
      </c>
    </row>
    <row r="17" spans="5:19" x14ac:dyDescent="0.3">
      <c r="E17" s="12">
        <f>SUM(E3:E16)</f>
        <v>124700</v>
      </c>
      <c r="G17" s="12">
        <f>SUM(G3:G16)</f>
        <v>23000</v>
      </c>
      <c r="H17" s="12">
        <f t="shared" ref="H17:S17" si="5">SUM(H3:H16)</f>
        <v>10000</v>
      </c>
      <c r="I17" s="12">
        <f t="shared" si="5"/>
        <v>5600</v>
      </c>
      <c r="J17" s="12">
        <f t="shared" si="5"/>
        <v>0</v>
      </c>
      <c r="K17" s="12">
        <f t="shared" si="5"/>
        <v>2000</v>
      </c>
      <c r="L17" s="12">
        <f t="shared" si="5"/>
        <v>50000</v>
      </c>
      <c r="M17" s="12">
        <f t="shared" si="5"/>
        <v>1500</v>
      </c>
      <c r="N17" s="12">
        <f t="shared" si="5"/>
        <v>600</v>
      </c>
      <c r="O17" s="12">
        <f t="shared" si="5"/>
        <v>0</v>
      </c>
      <c r="P17" s="12">
        <f t="shared" si="5"/>
        <v>12000</v>
      </c>
      <c r="Q17" s="12">
        <f t="shared" si="5"/>
        <v>0</v>
      </c>
      <c r="R17" s="12">
        <f t="shared" si="5"/>
        <v>20000</v>
      </c>
      <c r="S17" s="12">
        <f t="shared" si="5"/>
        <v>124700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zoomScaleNormal="100" workbookViewId="0">
      <selection activeCell="B3" sqref="B3"/>
    </sheetView>
  </sheetViews>
  <sheetFormatPr defaultRowHeight="14.4" x14ac:dyDescent="0.3"/>
  <cols>
    <col min="1" max="1" width="8.6640625" bestFit="1" customWidth="1"/>
    <col min="2" max="2" width="9.88671875" bestFit="1" customWidth="1"/>
  </cols>
  <sheetData>
    <row r="1" spans="1:2" x14ac:dyDescent="0.3">
      <c r="A1" s="5"/>
      <c r="B1" s="6" t="s">
        <v>1</v>
      </c>
    </row>
    <row r="2" spans="1:2" x14ac:dyDescent="0.3">
      <c r="A2" s="5" t="s">
        <v>2</v>
      </c>
      <c r="B2" s="7">
        <v>450</v>
      </c>
    </row>
    <row r="3" spans="1:2" ht="15" customHeight="1" x14ac:dyDescent="0.3">
      <c r="A3" s="8">
        <v>5</v>
      </c>
      <c r="B3" s="9">
        <f>A3*price</f>
        <v>2250</v>
      </c>
    </row>
    <row r="4" spans="1:2" x14ac:dyDescent="0.3">
      <c r="A4" s="8">
        <v>10</v>
      </c>
      <c r="B4" s="9">
        <f>A4*price</f>
        <v>4500</v>
      </c>
    </row>
    <row r="5" spans="1:2" x14ac:dyDescent="0.3">
      <c r="A5" s="8">
        <v>15</v>
      </c>
      <c r="B5" s="9">
        <f>A5*price</f>
        <v>6750</v>
      </c>
    </row>
    <row r="6" spans="1:2" x14ac:dyDescent="0.3">
      <c r="A6" s="8">
        <v>20</v>
      </c>
      <c r="B6" s="9">
        <f>A6*price</f>
        <v>9000</v>
      </c>
    </row>
    <row r="7" spans="1:2" x14ac:dyDescent="0.3">
      <c r="A7" s="8">
        <v>25</v>
      </c>
      <c r="B7" s="9">
        <f>A7*price</f>
        <v>11250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Cell Ref</vt:lpstr>
      <vt:lpstr>Schedule</vt:lpstr>
      <vt:lpstr>Named</vt:lpstr>
      <vt:lpstr>price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Stein Fairhurst</dc:creator>
  <cp:lastModifiedBy>Danielle Stein Fairhurst</cp:lastModifiedBy>
  <dcterms:created xsi:type="dcterms:W3CDTF">2015-11-03T02:03:03Z</dcterms:created>
  <dcterms:modified xsi:type="dcterms:W3CDTF">2016-02-13T08:33:08Z</dcterms:modified>
</cp:coreProperties>
</file>